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20" yWindow="30" windowWidth="15300" windowHeight="12510" activeTab="0"/>
  </bookViews>
  <sheets>
    <sheet name="Sheet1" sheetId="1" r:id="rId1"/>
  </sheets>
  <definedNames>
    <definedName name="_xlnm.Print_Area" localSheetId="0">'Sheet1'!$B$1:$S$87</definedName>
    <definedName name="事由発生日">'Sheet1'!$F$8</definedName>
    <definedName name="賃金締切日">'Sheet1'!$K$22</definedName>
  </definedNames>
  <calcPr fullCalcOnLoad="1"/>
</workbook>
</file>

<file path=xl/comments1.xml><?xml version="1.0" encoding="utf-8"?>
<comments xmlns="http://schemas.openxmlformats.org/spreadsheetml/2006/main">
  <authors>
    <author>FJ-USER</author>
  </authors>
  <commentList>
    <comment ref="O79" authorId="0">
      <text>
        <r>
          <rPr>
            <sz val="9"/>
            <rFont val="ＭＳ Ｐゴシック"/>
            <family val="3"/>
          </rPr>
          <t>Ctrlとセミコロン</t>
        </r>
        <r>
          <rPr>
            <b/>
            <sz val="9"/>
            <rFont val="ＭＳ Ｐゴシック"/>
            <family val="3"/>
          </rPr>
          <t>;</t>
        </r>
        <r>
          <rPr>
            <sz val="9"/>
            <rFont val="ＭＳ Ｐゴシック"/>
            <family val="3"/>
          </rPr>
          <t>で本日の日付表示</t>
        </r>
      </text>
    </comment>
    <comment ref="F8" authorId="0">
      <text>
        <r>
          <rPr>
            <sz val="9"/>
            <rFont val="ＭＳ Ｐゴシック"/>
            <family val="3"/>
          </rPr>
          <t>西暦をスラッシュを用いて入力</t>
        </r>
      </text>
    </comment>
    <comment ref="G21" authorId="0">
      <text>
        <r>
          <rPr>
            <sz val="9"/>
            <rFont val="ＭＳ Ｐゴシック"/>
            <family val="3"/>
          </rPr>
          <t>西暦をスラッシュを用いて入力</t>
        </r>
      </text>
    </comment>
  </commentList>
</comments>
</file>

<file path=xl/sharedStrings.xml><?xml version="1.0" encoding="utf-8"?>
<sst xmlns="http://schemas.openxmlformats.org/spreadsheetml/2006/main" count="109" uniqueCount="89">
  <si>
    <t>賃金計算期間</t>
  </si>
  <si>
    <t>計</t>
  </si>
  <si>
    <t>B</t>
  </si>
  <si>
    <t>A</t>
  </si>
  <si>
    <t>総　　　計 (Ａ枠+Ｂ枠)</t>
  </si>
  <si>
    <t>様</t>
  </si>
  <si>
    <t>①</t>
  </si>
  <si>
    <t>②</t>
  </si>
  <si>
    <t>③</t>
  </si>
  <si>
    <t>平均賃金算定書</t>
  </si>
  <si>
    <t>今後の休業手当支給のため</t>
  </si>
  <si>
    <t>月給・週給・日給・時間給・
出来高払い制・その他請負制</t>
  </si>
  <si>
    <t>賃金
締切日</t>
  </si>
  <si>
    <t>雇入年/月/日</t>
  </si>
  <si>
    <t>常用・日雇の別</t>
  </si>
  <si>
    <t>計算期間の総日数　　</t>
  </si>
  <si>
    <t>計算期間の実労働日数　　</t>
  </si>
  <si>
    <t>災害補償・・・死傷の原因たる事故発生の日又は診断によって疾病の発生が確定した日 - - - -労災保険の対象</t>
  </si>
  <si>
    <t>　　　　　　　　【休業補償（第76条）・障害補償（第77条）・遺族補償（第79条）・葬祭料（第80条）・打切補償（第81条）・分割補償（第82条）】</t>
  </si>
  <si>
    <t xml:space="preserve">                 算 定 事 由　      3</t>
  </si>
  <si>
    <t>賃金計算期間（暦日）</t>
  </si>
  <si>
    <t>の期間から</t>
  </si>
  <si>
    <t>年の</t>
  </si>
  <si>
    <t>月まで</t>
  </si>
  <si>
    <t>←D20cellの算出</t>
  </si>
  <si>
    <t>（円未満切上）</t>
  </si>
  <si>
    <t>月・週その他一定の期間によって
支払ったもの</t>
  </si>
  <si>
    <t>日若しくは時間又は出来高払い制
その他請負制によって支払ったもの</t>
  </si>
  <si>
    <t>解雇予告手当（20条）・・・労働者に解雇通知をした日</t>
  </si>
  <si>
    <t>休業手当（26条、事業主の責めによるもの）・・・その休業日、2日以上の期間に亘る時はその初日</t>
  </si>
  <si>
    <t>年次有給休暇（39条）・・・与えた日、2日以上の期間に亘る時はその初日</t>
  </si>
  <si>
    <t>制　　　裁（91条）・・・制裁の意思表示が相手方に到達した日</t>
  </si>
  <si>
    <t>常　用</t>
  </si>
  <si>
    <t>（イ）</t>
  </si>
  <si>
    <t>（ロ）</t>
  </si>
  <si>
    <t>（ハ）</t>
  </si>
  <si>
    <t>（ニ）</t>
  </si>
  <si>
    <t>（ホ）＝
（ロ＋ニ）</t>
  </si>
  <si>
    <t>Ⅰ.原則的平均賃金</t>
  </si>
  <si>
    <t>Ⅱ.最低保障平均賃金の計算</t>
  </si>
  <si>
    <t>数式無しの入力用セル</t>
  </si>
  <si>
    <t>除外すべき賃金額</t>
  </si>
  <si>
    <t>項　目　名　称</t>
  </si>
  <si>
    <t>数式有りの入力可能セル</t>
  </si>
  <si>
    <t>（円未満切上）</t>
  </si>
  <si>
    <t>作　　　成</t>
  </si>
  <si>
    <t>承　　　　　　認</t>
  </si>
  <si>
    <t>コ　　メ　　ン　　ト</t>
  </si>
  <si>
    <t>賃金支給方法（右枠内該当項目を○で囲む）</t>
  </si>
  <si>
    <r>
      <t>⇒</t>
    </r>
    <r>
      <rPr>
        <sz val="9"/>
        <color indexed="10"/>
        <rFont val="ＭＳ Ｐゴシック"/>
        <family val="3"/>
      </rPr>
      <t>入力後数式は壊れます。原本は必ず別保存しておいて下さい</t>
    </r>
  </si>
  <si>
    <t>（単位： 円．銭）</t>
  </si>
  <si>
    <t>By:BHビジネスヘルパー　特定社労士　中川和美　　　　　　　　2013年9月
※このソフトによる如何なる損害もその責めは負いません。　　  excelsoft-netorder@kyuryokeisan.coｍ</t>
  </si>
  <si>
    <t>備   考   メ   モ</t>
  </si>
  <si>
    <t>算定する労働者氏名　</t>
  </si>
  <si>
    <t>平均賃金算定事由　</t>
  </si>
  <si>
    <t>平均賃金算定事由発生日　</t>
  </si>
  <si>
    <t>　（労基法第12条関連）</t>
  </si>
  <si>
    <t>　　勤務が2暦日に亘る場合において、2暦日目に事由発生の時は始業時刻の属する日。　
　　但し、1昼夜交代勤務の場合は2日の労働であるから原則通り。</t>
  </si>
  <si>
    <r>
      <t>　※賃金締切日・・・</t>
    </r>
    <r>
      <rPr>
        <sz val="11"/>
        <color indexed="60"/>
        <rFont val="ＭＳ Ｐゴシック"/>
        <family val="3"/>
      </rPr>
      <t>①給料を2回に分けて支給するような場合は前月末日と見なす</t>
    </r>
    <r>
      <rPr>
        <sz val="11"/>
        <rFont val="ＭＳ Ｐゴシック"/>
        <family val="3"/>
      </rPr>
      <t xml:space="preserve">
　　　　　　　　　　 　②賃金毎に締切日が異なる場合は、各賃金毎の締切日を適用する
　　　　　　　　　　 　③賃金締切日に事由が発生した場合は、更に遡る締切日を適用する</t>
    </r>
  </si>
  <si>
    <t>　※左記の各期間から除外すべき日数・・・・①業務上の傷病による休業期間
　　　　　（賃金も同様に除外する）　　　　　　　　　（業務外の傷病休業期間は除外しない）
　　　　　　　　　　　　　　　　　　　　　　　　　　　 ②産前産後の休業期間
　　　　　　　　　　　　　　　　　　　　　　　　　　　 ③使用者の責めに帰すべき休業期間
　　　　　　　　　　　　　　　　　　　　　　　　　　　 ④育介法に定める育介休業の期間　　　　　　　　　　　　　　　　　　　　　　　　　　　　　
　　　　　　　　　　　　　　　　　　　　　　　　　　　 ⑤試の使用期間
　注：雇入後3ヶ月未満の場合はその期間と期間中の賃金
　注：除外期間が過去3ヶ月以上に亘る場合は労働基準局長が定める</t>
  </si>
  <si>
    <t>作 成 日</t>
  </si>
  <si>
    <t>日 控除する</t>
  </si>
  <si>
    <t>31日</t>
  </si>
  <si>
    <t>15日</t>
  </si>
  <si>
    <t>ア．基本給</t>
  </si>
  <si>
    <t>イ．役付手当</t>
  </si>
  <si>
    <t>ウ．家族手当</t>
  </si>
  <si>
    <t>エ．通勤手当</t>
  </si>
  <si>
    <t>オ．小口現金管理手当</t>
  </si>
  <si>
    <t>カ．</t>
  </si>
  <si>
    <t>キ．</t>
  </si>
  <si>
    <t>ク．</t>
  </si>
  <si>
    <t>ケ．</t>
  </si>
  <si>
    <r>
      <rPr>
        <b/>
        <sz val="11"/>
        <rFont val="ＭＳ Ｐゴシック"/>
        <family val="3"/>
      </rPr>
      <t>入力の補足説明</t>
    </r>
    <r>
      <rPr>
        <sz val="11"/>
        <rFont val="ＭＳ Ｐゴシック"/>
        <family val="3"/>
      </rPr>
      <t xml:space="preserve">
　</t>
    </r>
    <r>
      <rPr>
        <b/>
        <sz val="11"/>
        <color indexed="10"/>
        <rFont val="ＭＳ Ｐゴシック"/>
        <family val="3"/>
      </rPr>
      <t>除外すべき賃金額</t>
    </r>
    <r>
      <rPr>
        <sz val="11"/>
        <rFont val="ＭＳ Ｐゴシック"/>
        <family val="3"/>
      </rPr>
      <t>行の、</t>
    </r>
    <r>
      <rPr>
        <b/>
        <sz val="11"/>
        <color indexed="30"/>
        <rFont val="ＭＳ Ｐゴシック"/>
        <family val="3"/>
      </rPr>
      <t>①</t>
    </r>
    <r>
      <rPr>
        <sz val="11"/>
        <rFont val="ＭＳ Ｐゴシック"/>
        <family val="3"/>
      </rPr>
      <t>列～</t>
    </r>
    <r>
      <rPr>
        <b/>
        <sz val="11"/>
        <color indexed="30"/>
        <rFont val="ＭＳ Ｐゴシック"/>
        <family val="3"/>
      </rPr>
      <t>③</t>
    </r>
    <r>
      <rPr>
        <sz val="11"/>
        <rFont val="ＭＳ Ｐゴシック"/>
        <family val="3"/>
      </rPr>
      <t>列は入力可能になっています。これはその上ア～ケ行の支給明細欄に各々満額を記入した場合に合計で一括控除額を入力するためです。従って</t>
    </r>
    <r>
      <rPr>
        <b/>
        <sz val="11"/>
        <color indexed="10"/>
        <rFont val="ＭＳ Ｐゴシック"/>
        <family val="3"/>
      </rPr>
      <t>控除すべき賃金額</t>
    </r>
    <r>
      <rPr>
        <sz val="11"/>
        <rFont val="ＭＳ Ｐゴシック"/>
        <family val="3"/>
      </rPr>
      <t>は空白として、その上ア～ケ行の支給明細欄で減額した金額を入力することは勿論可能です。
　ア～ケ行の</t>
    </r>
    <r>
      <rPr>
        <b/>
        <sz val="11"/>
        <color indexed="30"/>
        <rFont val="ＭＳ Ｐゴシック"/>
        <family val="3"/>
      </rPr>
      <t>②</t>
    </r>
    <r>
      <rPr>
        <sz val="11"/>
        <rFont val="ＭＳ Ｐゴシック"/>
        <family val="3"/>
      </rPr>
      <t>と</t>
    </r>
    <r>
      <rPr>
        <b/>
        <sz val="11"/>
        <color indexed="30"/>
        <rFont val="ＭＳ Ｐゴシック"/>
        <family val="3"/>
      </rPr>
      <t>③</t>
    </r>
    <r>
      <rPr>
        <sz val="11"/>
        <rFont val="ＭＳ Ｐゴシック"/>
        <family val="3"/>
      </rPr>
      <t>列には</t>
    </r>
    <r>
      <rPr>
        <b/>
        <sz val="11"/>
        <color indexed="30"/>
        <rFont val="ＭＳ Ｐゴシック"/>
        <family val="3"/>
      </rPr>
      <t>①</t>
    </r>
    <r>
      <rPr>
        <sz val="11"/>
        <rFont val="ＭＳ Ｐゴシック"/>
        <family val="3"/>
      </rPr>
      <t>列の金額を転記するように数式が入っていますが、手で入力することは可能です。一度手で入力するとその後は自動表示されません。</t>
    </r>
  </si>
  <si>
    <t>※決定した平均賃金の60％以上を支払えばよいとされる場合(労基法第26条の事業主の責め
   による休業手当、第76条の業務上負傷疾病による休業補償、第80条業務上死亡の葬祭料）
   は、1日当たり下記金額になる。</t>
  </si>
  <si>
    <r>
      <rPr>
        <b/>
        <sz val="14"/>
        <color indexed="53"/>
        <rFont val="ＭＳ Ｐゴシック"/>
        <family val="3"/>
      </rPr>
      <t>Ⅰ</t>
    </r>
    <r>
      <rPr>
        <sz val="14"/>
        <color indexed="53"/>
        <rFont val="ＭＳ Ｐゴシック"/>
        <family val="3"/>
      </rPr>
      <t>.</t>
    </r>
    <r>
      <rPr>
        <b/>
        <sz val="14"/>
        <color indexed="53"/>
        <rFont val="ＭＳ Ｐゴシック"/>
        <family val="3"/>
      </rPr>
      <t>原則的平均賃金</t>
    </r>
    <r>
      <rPr>
        <sz val="14"/>
        <rFont val="ＭＳ Ｐゴシック"/>
        <family val="3"/>
      </rPr>
      <t xml:space="preserve">と </t>
    </r>
    <r>
      <rPr>
        <b/>
        <sz val="14"/>
        <color indexed="17"/>
        <rFont val="ＭＳ Ｐゴシック"/>
        <family val="3"/>
      </rPr>
      <t>Ⅱ</t>
    </r>
    <r>
      <rPr>
        <sz val="14"/>
        <color indexed="17"/>
        <rFont val="ＭＳ Ｐゴシック"/>
        <family val="3"/>
      </rPr>
      <t>.</t>
    </r>
    <r>
      <rPr>
        <b/>
        <sz val="14"/>
        <color indexed="17"/>
        <rFont val="ＭＳ Ｐゴシック"/>
        <family val="3"/>
      </rPr>
      <t>最低保障平均賃金</t>
    </r>
    <r>
      <rPr>
        <sz val="14"/>
        <rFont val="ＭＳ Ｐゴシック"/>
        <family val="3"/>
      </rPr>
      <t>を比較した結果、その多い
    金額を採用し、最低賃金は下記の金額。</t>
    </r>
  </si>
  <si>
    <r>
      <t>賃金総額　</t>
    </r>
    <r>
      <rPr>
        <b/>
        <sz val="11"/>
        <rFont val="ＭＳ Ｐゴシック"/>
        <family val="3"/>
      </rPr>
      <t>（ホ）</t>
    </r>
    <r>
      <rPr>
        <sz val="11"/>
        <rFont val="ＭＳ Ｐゴシック"/>
        <family val="3"/>
      </rPr>
      <t>　÷  総日数</t>
    </r>
    <r>
      <rPr>
        <b/>
        <sz val="11"/>
        <rFont val="ＭＳ Ｐゴシック"/>
        <family val="3"/>
      </rPr>
      <t>（イ）</t>
    </r>
    <r>
      <rPr>
        <sz val="11"/>
        <rFont val="ＭＳ Ｐゴシック"/>
        <family val="3"/>
      </rPr>
      <t>　＝</t>
    </r>
  </si>
  <si>
    <r>
      <t>A</t>
    </r>
    <r>
      <rPr>
        <sz val="11"/>
        <rFont val="ＭＳ Ｐゴシック"/>
        <family val="3"/>
      </rPr>
      <t>枠の（ロ） ÷ 総日数（イ） ＝</t>
    </r>
  </si>
  <si>
    <r>
      <t>B</t>
    </r>
    <r>
      <rPr>
        <sz val="11"/>
        <rFont val="ＭＳ Ｐゴシック"/>
        <family val="3"/>
      </rPr>
      <t>枠の（ニ）  ÷  Ｂ枠の合計労働日数（ハ） × ０．６＝</t>
    </r>
  </si>
  <si>
    <t>最低保障平均賃金　　① ＋ ②＝</t>
  </si>
  <si>
    <r>
      <t xml:space="preserve">実 際 に </t>
    </r>
    <r>
      <rPr>
        <sz val="11"/>
        <color indexed="10"/>
        <rFont val="ＭＳ Ｐゴシック"/>
        <family val="3"/>
      </rPr>
      <t>除 外</t>
    </r>
    <r>
      <rPr>
        <sz val="11"/>
        <rFont val="ＭＳ Ｐゴシック"/>
        <family val="3"/>
      </rPr>
      <t xml:space="preserve"> す る 日 数</t>
    </r>
  </si>
  <si>
    <t>※左記の各期間から除外すべき賃金
　　　　①期間から控除した日数に見合う賃金
　　　　②臨時に支払われた賃金・・・臨時的、突発的理由に基づいて支払われたもの
　　　　　及び結婚手当等支給条件は予め確定されているが、支給事由の発生が不確
　　　　　定であり、かつ非常に稀に発生するものを言う。
　　　　③3ヶ月を超える期間毎に支払われる賃金（計算期間が3ヶ月を超える賃金）</t>
  </si>
  <si>
    <r>
      <rPr>
        <b/>
        <sz val="11"/>
        <color indexed="10"/>
        <rFont val="ＭＳ Ｐゴシック"/>
        <family val="3"/>
      </rPr>
      <t>※</t>
    </r>
    <r>
      <rPr>
        <sz val="11"/>
        <rFont val="ＭＳ Ｐゴシック"/>
        <family val="3"/>
      </rPr>
      <t>一般的な通常のケース以外では期間のとり方や賃金の算入方法が異なる場合が
   多々ある ので、迷う場合は基準局へ照会をして下さい。その場合には、このソフト
   では算定できない ことがあります。</t>
    </r>
  </si>
  <si>
    <t>基本給</t>
  </si>
  <si>
    <t>早出残業休日手当</t>
  </si>
  <si>
    <t>通勤手当</t>
  </si>
  <si>
    <t>皆勤手当</t>
  </si>
  <si>
    <t>　　ご使用事務所　　
          　　　　　名古屋市　   かとう事務所      　様</t>
  </si>
  <si>
    <r>
      <t xml:space="preserve">
</t>
    </r>
    <r>
      <rPr>
        <sz val="12"/>
        <color indexed="10"/>
        <rFont val="ＭＳ Ｐゴシック"/>
        <family val="3"/>
      </rPr>
      <t>この領域はメモを残すのに利用出来ます。 メモが記入されていないときは背景色は無色になりますので目障りにはなりません。</t>
    </r>
    <r>
      <rPr>
        <sz val="12"/>
        <rFont val="ＭＳ Ｐゴシック"/>
        <family val="3"/>
      </rPr>
      <t xml:space="preserve">
賃金締切日は28日～31日を月末として設定しています。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</si>
</sst>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Red]\-#,##0.0"/>
    <numFmt numFmtId="182" formatCode="#,##0.00_ ;[Red]\-#,##0.00\ "/>
    <numFmt numFmtId="183" formatCode="#,##0.000;[Red]\-#,##0.000"/>
    <numFmt numFmtId="184" formatCode="0.000000_ "/>
    <numFmt numFmtId="185" formatCode="0.00000_ "/>
    <numFmt numFmtId="186" formatCode="0.0000_ "/>
    <numFmt numFmtId="187" formatCode="0.000_ "/>
    <numFmt numFmtId="188" formatCode="0.00_ "/>
    <numFmt numFmtId="189" formatCode="m&quot;月&quot;d&quot;日&quot;;@"/>
    <numFmt numFmtId="190" formatCode="m&quot;月&quot;d&quot;日まで&quot;"/>
    <numFmt numFmtId="191" formatCode="m&quot;月&quot;d&quot;日から&quot;"/>
    <numFmt numFmtId="192" formatCode="General&quot;日&quot;"/>
    <numFmt numFmtId="193" formatCode="General&quot; 日&quot;"/>
    <numFmt numFmtId="194" formatCode="General&quot;円　（円未満切上）&quot;"/>
    <numFmt numFmtId="195" formatCode="General&quot; 円　（円未満切上）&quot;"/>
    <numFmt numFmtId="196" formatCode="0_);[Red]\(0\)"/>
    <numFmt numFmtId="197" formatCode="yyyy/m/d;@"/>
    <numFmt numFmtId="198" formatCode="[$]ggge&quot;年&quot;m&quot;月&quot;d&quot;日&quot;;@"/>
    <numFmt numFmtId="199" formatCode="[$-411]gge&quot;年&quot;m&quot;月&quot;d&quot;日&quot;;@"/>
    <numFmt numFmtId="200" formatCode="[$]gge&quot;年&quot;m&quot;月&quot;d&quot;日&quot;;@"/>
    <numFmt numFmtId="201" formatCode="&quot;¥&quot;#,##0.0;[Red]&quot;¥&quot;\-#,##0.0"/>
    <numFmt numFmtId="202" formatCode="#,##0.0_ ;[Red]\-#,##0.0\ "/>
    <numFmt numFmtId="203" formatCode="[$]ggge&quot;年&quot;m&quot;月&quot;d&quot;日&quot;;@"/>
    <numFmt numFmtId="204" formatCode="[$]gge&quot;年&quot;m&quot;月&quot;d&quot;日&quot;;@"/>
  </numFmts>
  <fonts count="70">
    <font>
      <sz val="11"/>
      <name val="ＭＳ Ｐゴシック"/>
      <family val="3"/>
    </font>
    <font>
      <sz val="6"/>
      <name val="ＭＳ Ｐゴシック"/>
      <family val="3"/>
    </font>
    <font>
      <b/>
      <sz val="11"/>
      <name val="ＭＳ Ｐゴシック"/>
      <family val="3"/>
    </font>
    <font>
      <b/>
      <sz val="11"/>
      <color indexed="10"/>
      <name val="ＭＳ Ｐゴシック"/>
      <family val="3"/>
    </font>
    <font>
      <sz val="9"/>
      <name val="ＭＳ Ｐゴシック"/>
      <family val="3"/>
    </font>
    <font>
      <sz val="6"/>
      <name val="ＭＳ Ｐ明朝"/>
      <family val="1"/>
    </font>
    <font>
      <sz val="11"/>
      <color indexed="60"/>
      <name val="ＭＳ Ｐゴシック"/>
      <family val="3"/>
    </font>
    <font>
      <b/>
      <sz val="20"/>
      <name val="ＭＳ Ｐゴシック"/>
      <family val="3"/>
    </font>
    <font>
      <sz val="10"/>
      <name val="ＭＳ Ｐゴシック"/>
      <family val="3"/>
    </font>
    <font>
      <sz val="12"/>
      <name val="ＭＳ Ｐゴシック"/>
      <family val="3"/>
    </font>
    <font>
      <b/>
      <sz val="14"/>
      <name val="ＭＳ Ｐゴシック"/>
      <family val="3"/>
    </font>
    <font>
      <sz val="14"/>
      <name val="ＭＳ Ｐゴシック"/>
      <family val="3"/>
    </font>
    <font>
      <b/>
      <sz val="14"/>
      <color indexed="10"/>
      <name val="ＭＳ Ｐゴシック"/>
      <family val="3"/>
    </font>
    <font>
      <sz val="10"/>
      <color indexed="8"/>
      <name val="ＭＳ Ｐ明朝"/>
      <family val="1"/>
    </font>
    <font>
      <sz val="9"/>
      <color indexed="10"/>
      <name val="ＭＳ Ｐゴシック"/>
      <family val="3"/>
    </font>
    <font>
      <b/>
      <sz val="9"/>
      <name val="ＭＳ Ｐゴシック"/>
      <family val="3"/>
    </font>
    <font>
      <b/>
      <sz val="11"/>
      <color indexed="30"/>
      <name val="ＭＳ Ｐゴシック"/>
      <family val="3"/>
    </font>
    <font>
      <b/>
      <sz val="16"/>
      <name val="ＭＳ Ｐゴシック"/>
      <family val="3"/>
    </font>
    <font>
      <b/>
      <sz val="14"/>
      <color indexed="53"/>
      <name val="ＭＳ Ｐゴシック"/>
      <family val="3"/>
    </font>
    <font>
      <sz val="14"/>
      <color indexed="53"/>
      <name val="ＭＳ Ｐゴシック"/>
      <family val="3"/>
    </font>
    <font>
      <b/>
      <sz val="14"/>
      <color indexed="17"/>
      <name val="ＭＳ Ｐゴシック"/>
      <family val="3"/>
    </font>
    <font>
      <sz val="14"/>
      <color indexed="17"/>
      <name val="ＭＳ Ｐゴシック"/>
      <family val="3"/>
    </font>
    <font>
      <sz val="11"/>
      <color indexed="10"/>
      <name val="ＭＳ Ｐゴシック"/>
      <family val="3"/>
    </font>
    <font>
      <sz val="12"/>
      <color indexed="10"/>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b/>
      <sz val="14"/>
      <color indexed="30"/>
      <name val="ＭＳ Ｐゴシック"/>
      <family val="3"/>
    </font>
    <font>
      <b/>
      <sz val="12"/>
      <color indexed="10"/>
      <name val="ＭＳ Ｐゴシック"/>
      <family val="3"/>
    </font>
    <font>
      <i/>
      <sz val="6"/>
      <color indexed="55"/>
      <name val="ＭＳ Ｐゴシック"/>
      <family val="3"/>
    </font>
    <font>
      <b/>
      <sz val="16"/>
      <color indexed="17"/>
      <name val="ＭＳ Ｐゴシック"/>
      <family val="3"/>
    </font>
    <font>
      <b/>
      <sz val="16"/>
      <color indexed="53"/>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rgb="FFFF0000"/>
      <name val="ＭＳ Ｐゴシック"/>
      <family val="3"/>
    </font>
    <font>
      <b/>
      <sz val="14"/>
      <color rgb="FF0070C0"/>
      <name val="ＭＳ Ｐゴシック"/>
      <family val="3"/>
    </font>
    <font>
      <b/>
      <sz val="12"/>
      <color rgb="FFFF0000"/>
      <name val="ＭＳ Ｐゴシック"/>
      <family val="3"/>
    </font>
    <font>
      <i/>
      <sz val="6"/>
      <color theme="0" tint="-0.3499799966812134"/>
      <name val="ＭＳ Ｐゴシック"/>
      <family val="3"/>
    </font>
    <font>
      <b/>
      <sz val="16"/>
      <color rgb="FF00B050"/>
      <name val="ＭＳ Ｐゴシック"/>
      <family val="3"/>
    </font>
    <font>
      <b/>
      <sz val="16"/>
      <color theme="9" tint="-0.24997000396251678"/>
      <name val="ＭＳ Ｐゴシック"/>
      <family val="3"/>
    </font>
    <font>
      <sz val="12"/>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8FAF4"/>
        <bgColor indexed="64"/>
      </patternFill>
    </fill>
    <fill>
      <patternFill patternType="solid">
        <fgColor rgb="FFF4F7ED"/>
        <bgColor indexed="64"/>
      </patternFill>
    </fill>
    <fill>
      <patternFill patternType="solid">
        <fgColor rgb="FFEBF6F9"/>
        <bgColor indexed="64"/>
      </patternFill>
    </fill>
    <fill>
      <patternFill patternType="solid">
        <fgColor rgb="FFFAFBF7"/>
        <bgColor indexed="64"/>
      </patternFill>
    </fill>
    <fill>
      <patternFill patternType="solid">
        <fgColor indexed="22"/>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medium"/>
      <right style="thin"/>
      <top style="thick"/>
      <bottom style="hair"/>
    </border>
    <border>
      <left>
        <color indexed="63"/>
      </left>
      <right style="thin"/>
      <top style="thick"/>
      <bottom style="hair"/>
    </border>
    <border>
      <left style="medium"/>
      <right style="thin"/>
      <top style="hair"/>
      <bottom style="thin"/>
    </border>
    <border>
      <left>
        <color indexed="63"/>
      </left>
      <right style="thin"/>
      <top style="hair"/>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ck"/>
      <right>
        <color indexed="63"/>
      </right>
      <top style="thick"/>
      <bottom style="double"/>
    </border>
    <border>
      <left>
        <color indexed="63"/>
      </left>
      <right>
        <color indexed="63"/>
      </right>
      <top style="thick"/>
      <bottom style="double"/>
    </border>
    <border>
      <left>
        <color indexed="63"/>
      </left>
      <right style="thin"/>
      <top style="thick"/>
      <bottom style="double"/>
    </border>
    <border>
      <left style="thin"/>
      <right style="medium"/>
      <top style="thick"/>
      <bottom style="double"/>
    </border>
    <border>
      <left style="thin"/>
      <right style="medium"/>
      <top>
        <color indexed="63"/>
      </top>
      <bottom style="medium"/>
    </border>
    <border>
      <left style="medium"/>
      <right>
        <color indexed="63"/>
      </right>
      <top>
        <color indexed="63"/>
      </top>
      <bottom style="medium"/>
    </border>
    <border>
      <left style="thin"/>
      <right style="thin"/>
      <top style="double"/>
      <bottom style="medium"/>
    </border>
    <border>
      <left>
        <color indexed="63"/>
      </left>
      <right style="medium"/>
      <top>
        <color indexed="63"/>
      </top>
      <bottom style="mediu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thin"/>
      <bottom>
        <color indexed="63"/>
      </bottom>
    </border>
    <border>
      <left style="thin"/>
      <right style="medium"/>
      <top>
        <color indexed="63"/>
      </top>
      <bottom style="thin"/>
    </border>
    <border>
      <left style="medium"/>
      <right>
        <color indexed="63"/>
      </right>
      <top>
        <color indexed="63"/>
      </top>
      <bottom style="thin"/>
    </border>
    <border>
      <left style="thin"/>
      <right>
        <color indexed="63"/>
      </right>
      <top>
        <color indexed="63"/>
      </top>
      <bottom style="thin"/>
    </border>
    <border>
      <left style="thin"/>
      <right style="medium"/>
      <top style="thin"/>
      <bottom style="thin"/>
    </border>
    <border>
      <left style="thin"/>
      <right style="medium"/>
      <top style="thin"/>
      <bottom>
        <color indexed="63"/>
      </bottom>
    </border>
    <border>
      <left style="medium"/>
      <right>
        <color indexed="63"/>
      </right>
      <top style="thin"/>
      <bottom>
        <color indexed="63"/>
      </bottom>
    </border>
    <border>
      <left style="thin"/>
      <right style="medium"/>
      <top style="thin"/>
      <bottom style="double"/>
    </border>
    <border>
      <left style="medium"/>
      <right>
        <color indexed="63"/>
      </right>
      <top style="thin"/>
      <bottom style="double"/>
    </border>
    <border>
      <left style="thin"/>
      <right style="thin"/>
      <top style="thin"/>
      <bottom style="double"/>
    </border>
    <border>
      <left>
        <color indexed="63"/>
      </left>
      <right style="medium"/>
      <top style="thin"/>
      <bottom style="double"/>
    </border>
    <border>
      <left style="thin"/>
      <right style="thick"/>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medium"/>
      <bottom style="thin"/>
    </border>
    <border>
      <left style="medium"/>
      <right style="thin"/>
      <top style="thin"/>
      <bottom>
        <color indexed="63"/>
      </bottom>
    </border>
    <border>
      <left style="medium"/>
      <right style="thin"/>
      <top style="thin"/>
      <bottom style="medium"/>
    </border>
    <border>
      <left style="thin"/>
      <right style="medium"/>
      <top>
        <color indexed="63"/>
      </top>
      <bottom>
        <color indexed="63"/>
      </bottom>
    </border>
    <border>
      <left style="thin"/>
      <right style="medium"/>
      <top style="dotted"/>
      <bottom style="dotted"/>
    </border>
    <border>
      <left>
        <color indexed="63"/>
      </left>
      <right>
        <color indexed="63"/>
      </right>
      <top style="double"/>
      <bottom style="thick"/>
    </border>
    <border>
      <left>
        <color indexed="63"/>
      </left>
      <right>
        <color indexed="63"/>
      </right>
      <top style="thin"/>
      <bottom style="medium"/>
    </border>
    <border>
      <left style="thin"/>
      <right style="double"/>
      <top style="thick"/>
      <bottom style="hair"/>
    </border>
    <border>
      <left style="thin"/>
      <right style="double"/>
      <top>
        <color indexed="63"/>
      </top>
      <bottom style="thin"/>
    </border>
    <border>
      <left style="thin"/>
      <right style="double"/>
      <top>
        <color indexed="63"/>
      </top>
      <bottom style="medium"/>
    </border>
    <border>
      <left style="thin"/>
      <right style="double"/>
      <top>
        <color indexed="63"/>
      </top>
      <bottom>
        <color indexed="63"/>
      </bottom>
    </border>
    <border>
      <left style="thin"/>
      <right style="double"/>
      <top style="hair"/>
      <bottom style="thin"/>
    </border>
    <border>
      <left style="thin"/>
      <right style="double"/>
      <top style="thin"/>
      <bottom style="thin"/>
    </border>
    <border>
      <left style="thin"/>
      <right style="double"/>
      <top style="thin"/>
      <bottom style="medium"/>
    </border>
    <border>
      <left style="thin"/>
      <right>
        <color indexed="63"/>
      </right>
      <top>
        <color indexed="63"/>
      </top>
      <bottom>
        <color indexed="63"/>
      </bottom>
    </border>
    <border>
      <left style="medium"/>
      <right>
        <color indexed="63"/>
      </right>
      <top style="dotted"/>
      <bottom style="dotted"/>
    </border>
    <border>
      <left style="thin"/>
      <right>
        <color indexed="63"/>
      </right>
      <top style="dotted"/>
      <bottom style="dotted"/>
    </border>
    <border>
      <left style="thin"/>
      <right style="double"/>
      <top style="dotted"/>
      <bottom style="dotted"/>
    </border>
    <border>
      <left style="thin"/>
      <right style="double"/>
      <top style="thin"/>
      <bottom style="double"/>
    </border>
    <border>
      <left style="thin"/>
      <right style="thin"/>
      <top style="double"/>
      <bottom style="thick"/>
    </border>
    <border>
      <left style="medium"/>
      <right>
        <color indexed="63"/>
      </right>
      <top style="double"/>
      <bottom>
        <color indexed="63"/>
      </bottom>
    </border>
    <border>
      <left style="thin"/>
      <right>
        <color indexed="63"/>
      </right>
      <top style="double"/>
      <bottom>
        <color indexed="63"/>
      </bottom>
    </border>
    <border>
      <left style="thin"/>
      <right style="double"/>
      <top style="double"/>
      <bottom>
        <color indexed="63"/>
      </bottom>
    </border>
    <border>
      <left>
        <color indexed="63"/>
      </left>
      <right>
        <color indexed="63"/>
      </right>
      <top style="double"/>
      <bottom>
        <color indexed="63"/>
      </bottom>
    </border>
    <border>
      <left>
        <color indexed="63"/>
      </left>
      <right>
        <color indexed="63"/>
      </right>
      <top style="medium">
        <color rgb="FF00B050"/>
      </top>
      <bottom>
        <color indexed="63"/>
      </bottom>
    </border>
    <border>
      <left style="medium">
        <color rgb="FF00B050"/>
      </left>
      <right>
        <color indexed="63"/>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style="dotted"/>
      <bottom style="dotted"/>
    </border>
    <border>
      <left>
        <color indexed="63"/>
      </left>
      <right style="medium">
        <color rgb="FF00B050"/>
      </right>
      <top style="dotted"/>
      <bottom style="dotted"/>
    </border>
    <border>
      <left>
        <color indexed="63"/>
      </left>
      <right style="medium">
        <color rgb="FF00B050"/>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ck"/>
      <right>
        <color indexed="63"/>
      </right>
      <top style="double"/>
      <bottom>
        <color indexed="63"/>
      </bottom>
    </border>
    <border>
      <left>
        <color indexed="63"/>
      </left>
      <right style="medium">
        <color rgb="FF00B050"/>
      </right>
      <top style="medium">
        <color rgb="FF00B050"/>
      </top>
      <bottom>
        <color indexed="63"/>
      </bottom>
    </border>
    <border>
      <left>
        <color indexed="63"/>
      </left>
      <right style="medium"/>
      <top style="medium"/>
      <bottom style="thin"/>
    </border>
    <border>
      <left>
        <color indexed="63"/>
      </left>
      <right style="medium"/>
      <top style="thin"/>
      <bottom style="medium"/>
    </border>
    <border>
      <left>
        <color indexed="63"/>
      </left>
      <right>
        <color indexed="63"/>
      </right>
      <top style="thick">
        <color theme="9" tint="-0.24993999302387238"/>
      </top>
      <bottom style="thick">
        <color theme="9" tint="-0.24993999302387238"/>
      </bottom>
    </border>
    <border>
      <left>
        <color indexed="63"/>
      </left>
      <right style="thick">
        <color theme="9" tint="-0.24993999302387238"/>
      </right>
      <top style="thick">
        <color theme="9" tint="-0.24993999302387238"/>
      </top>
      <bottom style="thick">
        <color theme="9" tint="-0.2499399930238723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rgb="FF00B050"/>
      </left>
      <right>
        <color indexed="63"/>
      </right>
      <top style="medium">
        <color rgb="FF00B050"/>
      </top>
      <bottom>
        <color indexed="63"/>
      </bottom>
    </border>
    <border>
      <left style="thin"/>
      <right style="medium"/>
      <top style="thick"/>
      <bottom>
        <color indexed="63"/>
      </bottom>
    </border>
    <border>
      <left style="thin"/>
      <right style="medium"/>
      <top>
        <color indexed="63"/>
      </top>
      <bottom style="thick"/>
    </border>
    <border>
      <left>
        <color indexed="63"/>
      </left>
      <right style="thick"/>
      <top style="medium"/>
      <bottom>
        <color indexed="63"/>
      </bottom>
    </border>
    <border>
      <left>
        <color indexed="63"/>
      </left>
      <right style="thick"/>
      <top>
        <color indexed="63"/>
      </top>
      <bottom style="thin"/>
    </border>
    <border>
      <left style="thin"/>
      <right style="thin">
        <color theme="0"/>
      </right>
      <top style="medium"/>
      <bottom style="thin"/>
    </border>
    <border>
      <left style="thin"/>
      <right style="thin">
        <color theme="0"/>
      </right>
      <top style="thin"/>
      <bottom style="medium"/>
    </border>
    <border>
      <left>
        <color indexed="63"/>
      </left>
      <right style="thin"/>
      <top style="thick"/>
      <bottom style="thin"/>
    </border>
    <border>
      <left style="thin"/>
      <right style="medium"/>
      <top style="thick"/>
      <bottom style="thin"/>
    </border>
    <border>
      <left>
        <color indexed="63"/>
      </left>
      <right style="thin"/>
      <top style="thin"/>
      <bottom style="thin"/>
    </border>
    <border>
      <left style="thick">
        <color theme="9" tint="-0.24993999302387238"/>
      </left>
      <right>
        <color indexed="63"/>
      </right>
      <top style="thick">
        <color theme="9" tint="-0.24993999302387238"/>
      </top>
      <bottom style="thick">
        <color theme="9" tint="-0.24993999302387238"/>
      </bottom>
    </border>
    <border>
      <left>
        <color indexed="63"/>
      </left>
      <right style="medium"/>
      <top style="thick">
        <color theme="9" tint="-0.24993999302387238"/>
      </top>
      <bottom style="thick">
        <color theme="9" tint="-0.24993999302387238"/>
      </bottom>
    </border>
    <border>
      <left style="thin"/>
      <right style="thick"/>
      <top style="thin"/>
      <bottom style="thin"/>
    </border>
    <border>
      <left>
        <color indexed="63"/>
      </left>
      <right style="thin">
        <color theme="0"/>
      </right>
      <top style="medium"/>
      <bottom style="thin"/>
    </border>
    <border>
      <left>
        <color indexed="63"/>
      </left>
      <right style="thin">
        <color theme="0"/>
      </right>
      <top style="thin"/>
      <bottom>
        <color indexed="63"/>
      </bottom>
    </border>
    <border>
      <left>
        <color indexed="63"/>
      </left>
      <right style="thick"/>
      <top>
        <color indexed="63"/>
      </top>
      <bottom style="medium"/>
    </border>
    <border>
      <left style="medium"/>
      <right>
        <color indexed="63"/>
      </right>
      <top style="thick">
        <color theme="9" tint="-0.24993999302387238"/>
      </top>
      <bottom style="thick">
        <color theme="9" tint="-0.24993999302387238"/>
      </bottom>
    </border>
    <border>
      <left>
        <color indexed="63"/>
      </left>
      <right style="thin">
        <color theme="0"/>
      </right>
      <top style="thick">
        <color theme="9" tint="-0.24993999302387238"/>
      </top>
      <bottom style="thick">
        <color theme="9" tint="-0.24993999302387238"/>
      </bottom>
    </border>
    <border>
      <left>
        <color indexed="63"/>
      </left>
      <right style="thin"/>
      <top style="double"/>
      <bottom>
        <color indexed="63"/>
      </bottom>
    </border>
    <border>
      <left style="thin"/>
      <right style="thick"/>
      <top style="double"/>
      <bottom>
        <color indexed="63"/>
      </bottom>
    </border>
    <border>
      <left>
        <color indexed="63"/>
      </left>
      <right>
        <color indexed="63"/>
      </right>
      <top>
        <color indexed="63"/>
      </top>
      <bottom style="thick"/>
    </border>
    <border>
      <left>
        <color indexed="63"/>
      </left>
      <right style="medium"/>
      <top>
        <color indexed="63"/>
      </top>
      <bottom style="thick"/>
    </border>
    <border>
      <left style="thin"/>
      <right style="thin">
        <color theme="0"/>
      </right>
      <top style="thin"/>
      <bottom>
        <color indexed="63"/>
      </bottom>
    </border>
    <border>
      <left>
        <color indexed="63"/>
      </left>
      <right style="thin">
        <color theme="0"/>
      </right>
      <top style="thin"/>
      <bottom style="medium"/>
    </border>
    <border>
      <left>
        <color indexed="63"/>
      </left>
      <right style="thick"/>
      <top style="thick"/>
      <bottom style="double"/>
    </border>
    <border>
      <left style="thick"/>
      <right>
        <color indexed="63"/>
      </right>
      <top>
        <color indexed="63"/>
      </top>
      <bottom style="thick"/>
    </border>
    <border>
      <left>
        <color indexed="63"/>
      </left>
      <right style="thin"/>
      <top>
        <color indexed="63"/>
      </top>
      <bottom style="thick"/>
    </border>
    <border>
      <left style="thick"/>
      <right style="thin"/>
      <top style="thick"/>
      <bottom>
        <color indexed="63"/>
      </bottom>
    </border>
    <border>
      <left style="thick"/>
      <right style="thin"/>
      <top>
        <color indexed="63"/>
      </top>
      <bottom>
        <color indexed="63"/>
      </bottom>
    </border>
    <border>
      <left>
        <color indexed="63"/>
      </left>
      <right style="thin"/>
      <top style="double"/>
      <bottom style="thick"/>
    </border>
    <border>
      <left style="thin"/>
      <right style="thick"/>
      <top style="double"/>
      <bottom style="thick"/>
    </border>
    <border>
      <left>
        <color indexed="63"/>
      </left>
      <right>
        <color indexed="63"/>
      </right>
      <top style="thin"/>
      <bottom style="double"/>
    </border>
    <border>
      <left>
        <color indexed="63"/>
      </left>
      <right style="thick"/>
      <top style="thin"/>
      <bottom style="double"/>
    </border>
    <border>
      <left>
        <color indexed="63"/>
      </left>
      <right style="thick"/>
      <top style="dotted"/>
      <bottom style="dotted"/>
    </border>
    <border>
      <left>
        <color indexed="63"/>
      </left>
      <right style="thick"/>
      <top style="thin"/>
      <bottom style="medium"/>
    </border>
    <border>
      <left style="thin"/>
      <right style="thin"/>
      <top>
        <color indexed="63"/>
      </top>
      <bottom style="thin"/>
    </border>
    <border>
      <left style="thin"/>
      <right style="thick"/>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style="thin"/>
      <bottom>
        <color indexed="63"/>
      </bottom>
    </border>
    <border>
      <left>
        <color indexed="63"/>
      </left>
      <right>
        <color indexed="63"/>
      </right>
      <top style="dotted"/>
      <bottom style="thin"/>
    </border>
    <border>
      <left>
        <color indexed="63"/>
      </left>
      <right style="thick"/>
      <top style="dotted"/>
      <bottom style="thin"/>
    </border>
    <border>
      <left style="double">
        <color rgb="FF0070C0"/>
      </left>
      <right>
        <color indexed="63"/>
      </right>
      <top style="double">
        <color rgb="FF0070C0"/>
      </top>
      <bottom>
        <color indexed="63"/>
      </bottom>
    </border>
    <border>
      <left>
        <color indexed="63"/>
      </left>
      <right>
        <color indexed="63"/>
      </right>
      <top style="double">
        <color rgb="FF0070C0"/>
      </top>
      <bottom>
        <color indexed="63"/>
      </bottom>
    </border>
    <border>
      <left>
        <color indexed="63"/>
      </left>
      <right style="double">
        <color rgb="FF0070C0"/>
      </right>
      <top style="double">
        <color rgb="FF0070C0"/>
      </top>
      <bottom>
        <color indexed="63"/>
      </bottom>
    </border>
    <border>
      <left style="double">
        <color rgb="FF0070C0"/>
      </left>
      <right>
        <color indexed="63"/>
      </right>
      <top>
        <color indexed="63"/>
      </top>
      <bottom>
        <color indexed="63"/>
      </bottom>
    </border>
    <border>
      <left>
        <color indexed="63"/>
      </left>
      <right style="double">
        <color rgb="FF0070C0"/>
      </right>
      <top>
        <color indexed="63"/>
      </top>
      <bottom>
        <color indexed="63"/>
      </bottom>
    </border>
    <border>
      <left style="double">
        <color rgb="FF0070C0"/>
      </left>
      <right>
        <color indexed="63"/>
      </right>
      <top>
        <color indexed="63"/>
      </top>
      <bottom style="double">
        <color rgb="FF0070C0"/>
      </bottom>
    </border>
    <border>
      <left>
        <color indexed="63"/>
      </left>
      <right>
        <color indexed="63"/>
      </right>
      <top>
        <color indexed="63"/>
      </top>
      <bottom style="double">
        <color rgb="FF0070C0"/>
      </bottom>
    </border>
    <border>
      <left>
        <color indexed="63"/>
      </left>
      <right style="double">
        <color rgb="FF0070C0"/>
      </right>
      <top>
        <color indexed="63"/>
      </top>
      <bottom style="double">
        <color rgb="FF0070C0"/>
      </bottom>
    </border>
    <border>
      <left>
        <color indexed="63"/>
      </left>
      <right>
        <color indexed="63"/>
      </right>
      <top style="medium"/>
      <bottom style="dotted"/>
    </border>
    <border>
      <left>
        <color indexed="63"/>
      </left>
      <right style="thick"/>
      <top style="medium"/>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36">
    <xf numFmtId="0" fontId="0" fillId="0" borderId="0" xfId="0" applyAlignment="1">
      <alignment/>
    </xf>
    <xf numFmtId="0" fontId="0" fillId="0" borderId="0" xfId="0" applyFont="1" applyAlignment="1" applyProtection="1">
      <alignment/>
      <protection hidden="1"/>
    </xf>
    <xf numFmtId="0" fontId="7" fillId="0" borderId="0" xfId="0" applyFont="1" applyBorder="1" applyAlignment="1" applyProtection="1">
      <alignment/>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0" xfId="0" applyFont="1" applyBorder="1" applyAlignment="1" applyProtection="1">
      <alignment/>
      <protection hidden="1"/>
    </xf>
    <xf numFmtId="0" fontId="7" fillId="0" borderId="0" xfId="0" applyFont="1" applyAlignment="1" applyProtection="1">
      <alignment horizontal="center"/>
      <protection hidden="1"/>
    </xf>
    <xf numFmtId="0" fontId="9" fillId="0" borderId="0" xfId="0" applyFont="1" applyAlignment="1" applyProtection="1">
      <alignment horizontal="right"/>
      <protection hidden="1"/>
    </xf>
    <xf numFmtId="0" fontId="9" fillId="0" borderId="0" xfId="0" applyFont="1" applyAlignment="1" applyProtection="1">
      <alignment/>
      <protection hidden="1"/>
    </xf>
    <xf numFmtId="0" fontId="9" fillId="0" borderId="0" xfId="0" applyFont="1" applyFill="1" applyBorder="1" applyAlignment="1" applyProtection="1">
      <alignment horizontal="left"/>
      <protection hidden="1"/>
    </xf>
    <xf numFmtId="14" fontId="9" fillId="0" borderId="0" xfId="0" applyNumberFormat="1" applyFont="1" applyFill="1" applyBorder="1" applyAlignment="1" applyProtection="1">
      <alignment horizontal="center"/>
      <protection hidden="1"/>
    </xf>
    <xf numFmtId="0" fontId="8" fillId="0" borderId="0" xfId="0" applyFont="1" applyFill="1" applyBorder="1" applyAlignment="1" applyProtection="1">
      <alignment vertical="top"/>
      <protection hidden="1"/>
    </xf>
    <xf numFmtId="14" fontId="9" fillId="0" borderId="0" xfId="0" applyNumberFormat="1" applyFont="1" applyFill="1" applyBorder="1" applyAlignment="1" applyProtection="1">
      <alignment horizontal="left"/>
      <protection hidden="1"/>
    </xf>
    <xf numFmtId="0" fontId="9" fillId="0" borderId="0" xfId="0" applyFont="1" applyFill="1" applyBorder="1" applyAlignment="1" applyProtection="1">
      <alignment/>
      <protection hidden="1"/>
    </xf>
    <xf numFmtId="0" fontId="9" fillId="0" borderId="0" xfId="0" applyFont="1" applyAlignment="1" applyProtection="1">
      <alignment horizontal="right" vertical="center"/>
      <protection hidden="1"/>
    </xf>
    <xf numFmtId="0" fontId="9" fillId="0" borderId="0" xfId="0" applyFont="1" applyAlignment="1" applyProtection="1">
      <alignment horizontal="center"/>
      <protection hidden="1"/>
    </xf>
    <xf numFmtId="0" fontId="0" fillId="0" borderId="0" xfId="0" applyFont="1" applyBorder="1" applyAlignment="1" applyProtection="1">
      <alignment/>
      <protection hidden="1"/>
    </xf>
    <xf numFmtId="0" fontId="0" fillId="7" borderId="10" xfId="0" applyNumberFormat="1" applyFont="1" applyFill="1" applyBorder="1" applyAlignment="1" applyProtection="1">
      <alignment horizontal="right"/>
      <protection hidden="1"/>
    </xf>
    <xf numFmtId="14" fontId="0" fillId="7" borderId="10" xfId="0" applyNumberFormat="1" applyFont="1" applyFill="1" applyBorder="1" applyAlignment="1" applyProtection="1">
      <alignment/>
      <protection hidden="1"/>
    </xf>
    <xf numFmtId="0" fontId="0" fillId="7" borderId="10" xfId="0" applyFont="1" applyFill="1" applyBorder="1" applyAlignment="1" applyProtection="1">
      <alignment/>
      <protection hidden="1"/>
    </xf>
    <xf numFmtId="191" fontId="0" fillId="0" borderId="0" xfId="0" applyNumberFormat="1"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0" xfId="0" applyNumberFormat="1" applyFont="1" applyAlignment="1" applyProtection="1">
      <alignment/>
      <protection hidden="1"/>
    </xf>
    <xf numFmtId="0" fontId="0" fillId="0" borderId="0" xfId="0" applyFont="1" applyFill="1" applyAlignment="1" applyProtection="1">
      <alignment/>
      <protection hidden="1"/>
    </xf>
    <xf numFmtId="191" fontId="0" fillId="0" borderId="11" xfId="0" applyNumberFormat="1" applyFont="1" applyFill="1" applyBorder="1" applyAlignment="1" applyProtection="1">
      <alignment horizontal="center"/>
      <protection hidden="1"/>
    </xf>
    <xf numFmtId="191" fontId="0" fillId="0" borderId="12" xfId="0" applyNumberFormat="1" applyFont="1" applyFill="1" applyBorder="1" applyAlignment="1" applyProtection="1">
      <alignment horizontal="center"/>
      <protection hidden="1"/>
    </xf>
    <xf numFmtId="190" fontId="0" fillId="0" borderId="13" xfId="0" applyNumberFormat="1" applyFont="1" applyFill="1" applyBorder="1" applyAlignment="1" applyProtection="1">
      <alignment horizontal="center"/>
      <protection hidden="1"/>
    </xf>
    <xf numFmtId="190" fontId="0" fillId="0" borderId="14" xfId="0" applyNumberFormat="1" applyFont="1" applyFill="1" applyBorder="1" applyAlignment="1" applyProtection="1">
      <alignment horizontal="center"/>
      <protection hidden="1"/>
    </xf>
    <xf numFmtId="193" fontId="0" fillId="0" borderId="15" xfId="0" applyNumberFormat="1" applyFont="1" applyFill="1" applyBorder="1" applyAlignment="1" applyProtection="1">
      <alignment horizontal="center"/>
      <protection hidden="1"/>
    </xf>
    <xf numFmtId="193" fontId="0" fillId="0" borderId="16" xfId="0" applyNumberFormat="1" applyFont="1" applyFill="1" applyBorder="1" applyAlignment="1" applyProtection="1">
      <alignment horizontal="center"/>
      <protection hidden="1"/>
    </xf>
    <xf numFmtId="0" fontId="8" fillId="0" borderId="0" xfId="0" applyFont="1" applyBorder="1" applyAlignment="1" applyProtection="1">
      <alignment vertical="top" wrapText="1"/>
      <protection hidden="1"/>
    </xf>
    <xf numFmtId="193" fontId="0" fillId="0" borderId="17" xfId="0" applyNumberFormat="1" applyFont="1" applyFill="1" applyBorder="1" applyAlignment="1" applyProtection="1">
      <alignment horizontal="center"/>
      <protection hidden="1"/>
    </xf>
    <xf numFmtId="193" fontId="0" fillId="0" borderId="18" xfId="0" applyNumberFormat="1" applyFont="1" applyFill="1" applyBorder="1" applyAlignment="1" applyProtection="1">
      <alignment horizontal="center"/>
      <protection hidden="1"/>
    </xf>
    <xf numFmtId="0" fontId="2" fillId="0" borderId="0" xfId="0" applyFont="1" applyBorder="1" applyAlignment="1" applyProtection="1">
      <alignment horizontal="center"/>
      <protection hidden="1"/>
    </xf>
    <xf numFmtId="0" fontId="0" fillId="0" borderId="0" xfId="0" applyFont="1" applyBorder="1" applyAlignment="1" applyProtection="1">
      <alignment horizontal="right"/>
      <protection hidden="1"/>
    </xf>
    <xf numFmtId="40" fontId="10" fillId="0" borderId="0" xfId="0" applyNumberFormat="1" applyFont="1" applyFill="1" applyBorder="1" applyAlignment="1" applyProtection="1">
      <alignment horizontal="right"/>
      <protection hidden="1"/>
    </xf>
    <xf numFmtId="0" fontId="10" fillId="0" borderId="0" xfId="0" applyFont="1" applyFill="1" applyBorder="1" applyAlignment="1" applyProtection="1">
      <alignment horizontal="right"/>
      <protection hidden="1"/>
    </xf>
    <xf numFmtId="6" fontId="10" fillId="0" borderId="0" xfId="48" applyNumberFormat="1" applyFont="1" applyFill="1" applyBorder="1" applyAlignment="1" applyProtection="1">
      <alignment vertical="center"/>
      <protection hidden="1"/>
    </xf>
    <xf numFmtId="0" fontId="12" fillId="0" borderId="0" xfId="0" applyFont="1" applyAlignment="1" applyProtection="1">
      <alignment/>
      <protection hidden="1"/>
    </xf>
    <xf numFmtId="6" fontId="11" fillId="0" borderId="0" xfId="48" applyNumberFormat="1" applyFont="1" applyFill="1" applyBorder="1" applyAlignment="1" applyProtection="1">
      <alignment/>
      <protection hidden="1"/>
    </xf>
    <xf numFmtId="0" fontId="13" fillId="0" borderId="0" xfId="0" applyFont="1" applyFill="1" applyBorder="1" applyAlignment="1" applyProtection="1">
      <alignment vertical="top" wrapText="1"/>
      <protection hidden="1"/>
    </xf>
    <xf numFmtId="14" fontId="9" fillId="33" borderId="19" xfId="0" applyNumberFormat="1" applyFont="1" applyFill="1" applyBorder="1" applyAlignment="1" applyProtection="1">
      <alignment horizontal="center"/>
      <protection hidden="1" locked="0"/>
    </xf>
    <xf numFmtId="193" fontId="0" fillId="34" borderId="15" xfId="0" applyNumberFormat="1" applyFont="1" applyFill="1" applyBorder="1" applyAlignment="1" applyProtection="1">
      <alignment horizontal="center"/>
      <protection hidden="1" locked="0"/>
    </xf>
    <xf numFmtId="193" fontId="0" fillId="34" borderId="20" xfId="0" applyNumberFormat="1" applyFont="1" applyFill="1" applyBorder="1" applyAlignment="1" applyProtection="1">
      <alignment horizontal="center"/>
      <protection hidden="1" locked="0"/>
    </xf>
    <xf numFmtId="0" fontId="62" fillId="0" borderId="0" xfId="0" applyFont="1" applyAlignment="1" applyProtection="1">
      <alignment/>
      <protection hidden="1"/>
    </xf>
    <xf numFmtId="0" fontId="0" fillId="0" borderId="21" xfId="0" applyFont="1" applyBorder="1" applyAlignment="1" applyProtection="1">
      <alignment vertical="center"/>
      <protection hidden="1"/>
    </xf>
    <xf numFmtId="0" fontId="0" fillId="0" borderId="22" xfId="0" applyFont="1" applyBorder="1" applyAlignment="1" applyProtection="1">
      <alignment vertical="center"/>
      <protection hidden="1"/>
    </xf>
    <xf numFmtId="0" fontId="0" fillId="0" borderId="2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197" fontId="9" fillId="33" borderId="24" xfId="0" applyNumberFormat="1" applyFont="1" applyFill="1" applyBorder="1" applyAlignment="1" applyProtection="1">
      <alignment horizontal="center" vertical="center"/>
      <protection hidden="1" locked="0"/>
    </xf>
    <xf numFmtId="0" fontId="0" fillId="0" borderId="0" xfId="0" applyFont="1" applyAlignment="1" applyProtection="1">
      <alignment/>
      <protection hidden="1"/>
    </xf>
    <xf numFmtId="0" fontId="0" fillId="0" borderId="19" xfId="0" applyFont="1" applyBorder="1" applyAlignment="1" applyProtection="1">
      <alignment horizontal="center"/>
      <protection hidden="1"/>
    </xf>
    <xf numFmtId="0" fontId="2" fillId="0" borderId="25" xfId="0" applyFont="1" applyBorder="1" applyAlignment="1" applyProtection="1">
      <alignment horizontal="center"/>
      <protection hidden="1"/>
    </xf>
    <xf numFmtId="38" fontId="9" fillId="0" borderId="26" xfId="48" applyFont="1" applyFill="1" applyBorder="1" applyAlignment="1" applyProtection="1">
      <alignment/>
      <protection hidden="1"/>
    </xf>
    <xf numFmtId="38" fontId="9" fillId="0" borderId="27" xfId="48" applyFont="1" applyFill="1" applyBorder="1" applyAlignment="1" applyProtection="1">
      <alignment/>
      <protection hidden="1"/>
    </xf>
    <xf numFmtId="38" fontId="9" fillId="0" borderId="28" xfId="48" applyFont="1" applyFill="1" applyBorder="1" applyAlignment="1" applyProtection="1">
      <alignment/>
      <protection hidden="1"/>
    </xf>
    <xf numFmtId="193" fontId="0" fillId="0" borderId="29" xfId="0" applyNumberFormat="1" applyFont="1" applyFill="1" applyBorder="1" applyAlignment="1" applyProtection="1">
      <alignment horizontal="center"/>
      <protection hidden="1"/>
    </xf>
    <xf numFmtId="193" fontId="0" fillId="0" borderId="30" xfId="0" applyNumberFormat="1" applyFont="1" applyFill="1" applyBorder="1" applyAlignment="1" applyProtection="1">
      <alignment horizontal="center"/>
      <protection hidden="1"/>
    </xf>
    <xf numFmtId="193" fontId="0" fillId="0" borderId="31" xfId="0" applyNumberFormat="1" applyFont="1" applyFill="1" applyBorder="1" applyAlignment="1" applyProtection="1">
      <alignment horizontal="center"/>
      <protection hidden="1"/>
    </xf>
    <xf numFmtId="0" fontId="63" fillId="0" borderId="0" xfId="0" applyFont="1" applyAlignment="1" applyProtection="1">
      <alignment horizontal="center" vertical="top"/>
      <protection hidden="1"/>
    </xf>
    <xf numFmtId="0" fontId="9" fillId="0" borderId="32" xfId="0" applyFont="1" applyFill="1" applyBorder="1" applyAlignment="1" applyProtection="1">
      <alignment horizontal="left"/>
      <protection hidden="1"/>
    </xf>
    <xf numFmtId="0" fontId="11" fillId="0" borderId="32" xfId="0" applyFont="1" applyFill="1" applyBorder="1" applyAlignment="1" applyProtection="1">
      <alignment horizontal="distributed" indent="2"/>
      <protection hidden="1"/>
    </xf>
    <xf numFmtId="0" fontId="0" fillId="33" borderId="33" xfId="0" applyFont="1" applyFill="1" applyBorder="1" applyAlignment="1" applyProtection="1">
      <alignment/>
      <protection hidden="1"/>
    </xf>
    <xf numFmtId="38" fontId="9" fillId="33" borderId="34" xfId="48" applyFont="1" applyFill="1" applyBorder="1" applyAlignment="1" applyProtection="1">
      <alignment/>
      <protection hidden="1"/>
    </xf>
    <xf numFmtId="38" fontId="9" fillId="35" borderId="35" xfId="48" applyFont="1" applyFill="1" applyBorder="1" applyAlignment="1" applyProtection="1">
      <alignment/>
      <protection hidden="1"/>
    </xf>
    <xf numFmtId="38" fontId="9" fillId="35" borderId="33" xfId="48" applyFont="1" applyFill="1" applyBorder="1" applyAlignment="1" applyProtection="1">
      <alignment/>
      <protection hidden="1"/>
    </xf>
    <xf numFmtId="0" fontId="0" fillId="33" borderId="36" xfId="0" applyFont="1" applyFill="1" applyBorder="1" applyAlignment="1" applyProtection="1">
      <alignment/>
      <protection hidden="1"/>
    </xf>
    <xf numFmtId="38" fontId="9" fillId="33" borderId="17" xfId="48" applyFont="1" applyFill="1" applyBorder="1" applyAlignment="1" applyProtection="1">
      <alignment/>
      <protection hidden="1"/>
    </xf>
    <xf numFmtId="38" fontId="9" fillId="35" borderId="18" xfId="48" applyFont="1" applyFill="1" applyBorder="1" applyAlignment="1" applyProtection="1">
      <alignment/>
      <protection hidden="1"/>
    </xf>
    <xf numFmtId="38" fontId="9" fillId="35" borderId="36" xfId="48" applyFont="1" applyFill="1" applyBorder="1" applyAlignment="1" applyProtection="1">
      <alignment/>
      <protection hidden="1"/>
    </xf>
    <xf numFmtId="0" fontId="0" fillId="33" borderId="37" xfId="0" applyFont="1" applyFill="1" applyBorder="1" applyAlignment="1" applyProtection="1">
      <alignment/>
      <protection hidden="1"/>
    </xf>
    <xf numFmtId="38" fontId="9" fillId="33" borderId="38" xfId="48" applyFont="1" applyFill="1" applyBorder="1" applyAlignment="1" applyProtection="1">
      <alignment/>
      <protection hidden="1"/>
    </xf>
    <xf numFmtId="0" fontId="3" fillId="0" borderId="39" xfId="0" applyFont="1" applyFill="1" applyBorder="1" applyAlignment="1" applyProtection="1">
      <alignment/>
      <protection hidden="1"/>
    </xf>
    <xf numFmtId="38" fontId="64" fillId="33" borderId="40" xfId="48" applyFont="1" applyFill="1" applyBorder="1" applyAlignment="1" applyProtection="1">
      <alignment/>
      <protection hidden="1"/>
    </xf>
    <xf numFmtId="38" fontId="64" fillId="33" borderId="41" xfId="48" applyFont="1" applyFill="1" applyBorder="1" applyAlignment="1" applyProtection="1">
      <alignment/>
      <protection hidden="1"/>
    </xf>
    <xf numFmtId="38" fontId="64" fillId="33" borderId="42" xfId="48" applyFont="1" applyFill="1" applyBorder="1" applyAlignment="1" applyProtection="1">
      <alignment/>
      <protection hidden="1"/>
    </xf>
    <xf numFmtId="0" fontId="65" fillId="0" borderId="0" xfId="0" applyFont="1" applyAlignment="1" applyProtection="1">
      <alignment/>
      <protection hidden="1"/>
    </xf>
    <xf numFmtId="14" fontId="0" fillId="0" borderId="19" xfId="0" applyNumberFormat="1" applyFont="1" applyFill="1" applyBorder="1" applyAlignment="1" applyProtection="1">
      <alignment horizontal="left"/>
      <protection hidden="1"/>
    </xf>
    <xf numFmtId="14" fontId="0" fillId="0" borderId="19" xfId="0" applyNumberFormat="1" applyFont="1" applyFill="1" applyBorder="1" applyAlignment="1" applyProtection="1">
      <alignment horizontal="center"/>
      <protection hidden="1"/>
    </xf>
    <xf numFmtId="14" fontId="0" fillId="0" borderId="19" xfId="0" applyNumberFormat="1" applyFont="1" applyFill="1" applyBorder="1" applyAlignment="1" applyProtection="1">
      <alignment/>
      <protection hidden="1"/>
    </xf>
    <xf numFmtId="0" fontId="0" fillId="36" borderId="43" xfId="0" applyFont="1" applyFill="1" applyBorder="1" applyAlignment="1" applyProtection="1">
      <alignment horizontal="center" vertical="center"/>
      <protection hidden="1" locked="0"/>
    </xf>
    <xf numFmtId="0" fontId="0" fillId="0" borderId="44" xfId="0" applyFont="1" applyBorder="1" applyAlignment="1" applyProtection="1">
      <alignment horizontal="left"/>
      <protection hidden="1"/>
    </xf>
    <xf numFmtId="0" fontId="0" fillId="0" borderId="26" xfId="0" applyFont="1" applyBorder="1" applyAlignment="1" applyProtection="1">
      <alignment/>
      <protection hidden="1"/>
    </xf>
    <xf numFmtId="0" fontId="0" fillId="0" borderId="45" xfId="0" applyFont="1" applyBorder="1" applyAlignment="1" applyProtection="1">
      <alignment/>
      <protection hidden="1"/>
    </xf>
    <xf numFmtId="0" fontId="0" fillId="0" borderId="44" xfId="0" applyFont="1" applyFill="1" applyBorder="1" applyAlignment="1" applyProtection="1">
      <alignment/>
      <protection hidden="1"/>
    </xf>
    <xf numFmtId="6" fontId="10" fillId="0" borderId="26" xfId="48" applyNumberFormat="1" applyFont="1" applyFill="1" applyBorder="1" applyAlignment="1" applyProtection="1">
      <alignment vertical="center"/>
      <protection hidden="1"/>
    </xf>
    <xf numFmtId="6" fontId="10" fillId="0" borderId="45" xfId="48" applyNumberFormat="1" applyFont="1" applyFill="1" applyBorder="1" applyAlignment="1" applyProtection="1">
      <alignment vertical="center"/>
      <protection hidden="1"/>
    </xf>
    <xf numFmtId="0" fontId="0" fillId="0" borderId="46" xfId="0" applyFont="1" applyBorder="1" applyAlignment="1" applyProtection="1">
      <alignment/>
      <protection hidden="1"/>
    </xf>
    <xf numFmtId="0" fontId="0" fillId="0" borderId="28" xfId="0" applyFont="1" applyBorder="1" applyAlignment="1" applyProtection="1">
      <alignment/>
      <protection hidden="1"/>
    </xf>
    <xf numFmtId="191" fontId="0" fillId="0" borderId="47" xfId="0" applyNumberFormat="1" applyFont="1" applyBorder="1" applyAlignment="1" applyProtection="1">
      <alignment horizontal="right" vertical="center" wrapText="1"/>
      <protection hidden="1"/>
    </xf>
    <xf numFmtId="190" fontId="0" fillId="0" borderId="48" xfId="0" applyNumberFormat="1" applyFont="1" applyBorder="1" applyAlignment="1" applyProtection="1">
      <alignment horizontal="right" vertical="center"/>
      <protection hidden="1"/>
    </xf>
    <xf numFmtId="190" fontId="0" fillId="0" borderId="49" xfId="0" applyNumberFormat="1" applyFont="1" applyBorder="1" applyAlignment="1" applyProtection="1">
      <alignment horizontal="right" vertical="center"/>
      <protection hidden="1"/>
    </xf>
    <xf numFmtId="0" fontId="0" fillId="33" borderId="50" xfId="0" applyFont="1" applyFill="1" applyBorder="1" applyAlignment="1" applyProtection="1">
      <alignment/>
      <protection hidden="1" locked="0"/>
    </xf>
    <xf numFmtId="0" fontId="0" fillId="34" borderId="50" xfId="0" applyFont="1" applyFill="1" applyBorder="1" applyAlignment="1" applyProtection="1">
      <alignment/>
      <protection hidden="1" locked="0"/>
    </xf>
    <xf numFmtId="0" fontId="0" fillId="34" borderId="33" xfId="0" applyFont="1" applyFill="1" applyBorder="1" applyAlignment="1" applyProtection="1">
      <alignment/>
      <protection hidden="1" locked="0"/>
    </xf>
    <xf numFmtId="0" fontId="0" fillId="33" borderId="51" xfId="0" applyFont="1" applyFill="1" applyBorder="1" applyAlignment="1" applyProtection="1">
      <alignment/>
      <protection hidden="1" locked="0"/>
    </xf>
    <xf numFmtId="0" fontId="0" fillId="34" borderId="51" xfId="0" applyFont="1" applyFill="1" applyBorder="1" applyAlignment="1" applyProtection="1">
      <alignment/>
      <protection hidden="1" locked="0"/>
    </xf>
    <xf numFmtId="0" fontId="0" fillId="34" borderId="51" xfId="0" applyFont="1" applyFill="1" applyBorder="1" applyAlignment="1" applyProtection="1">
      <alignment/>
      <protection hidden="1" locked="0"/>
    </xf>
    <xf numFmtId="0" fontId="2" fillId="0" borderId="50" xfId="0" applyFont="1" applyBorder="1" applyAlignment="1" applyProtection="1">
      <alignment horizontal="center" vertical="center"/>
      <protection hidden="1"/>
    </xf>
    <xf numFmtId="38" fontId="9" fillId="0" borderId="44" xfId="48" applyFont="1" applyFill="1" applyBorder="1" applyAlignment="1" applyProtection="1">
      <alignment vertical="center"/>
      <protection hidden="1"/>
    </xf>
    <xf numFmtId="0" fontId="3" fillId="0" borderId="39" xfId="0" applyFont="1" applyFill="1" applyBorder="1" applyAlignment="1" applyProtection="1">
      <alignment vertical="center"/>
      <protection/>
    </xf>
    <xf numFmtId="0" fontId="2" fillId="0" borderId="45" xfId="0" applyFont="1" applyFill="1" applyBorder="1" applyAlignment="1" applyProtection="1">
      <alignment horizontal="right"/>
      <protection hidden="1"/>
    </xf>
    <xf numFmtId="0" fontId="2" fillId="0" borderId="52" xfId="0" applyFont="1" applyFill="1" applyBorder="1" applyAlignment="1" applyProtection="1">
      <alignment horizontal="right" vertical="center"/>
      <protection hidden="1"/>
    </xf>
    <xf numFmtId="0" fontId="2" fillId="0" borderId="19" xfId="0" applyFont="1" applyBorder="1" applyAlignment="1" applyProtection="1">
      <alignment horizontal="right"/>
      <protection hidden="1"/>
    </xf>
    <xf numFmtId="0" fontId="2" fillId="0" borderId="53" xfId="0" applyFont="1" applyBorder="1" applyAlignment="1" applyProtection="1">
      <alignment horizontal="right"/>
      <protection hidden="1"/>
    </xf>
    <xf numFmtId="191" fontId="0" fillId="0" borderId="54" xfId="0" applyNumberFormat="1" applyFont="1" applyFill="1" applyBorder="1" applyAlignment="1" applyProtection="1">
      <alignment horizontal="center"/>
      <protection hidden="1"/>
    </xf>
    <xf numFmtId="190" fontId="0" fillId="0" borderId="55" xfId="0" applyNumberFormat="1" applyFont="1" applyFill="1" applyBorder="1" applyAlignment="1" applyProtection="1">
      <alignment horizontal="center"/>
      <protection hidden="1"/>
    </xf>
    <xf numFmtId="193" fontId="0" fillId="0" borderId="56" xfId="0" applyNumberFormat="1" applyFont="1" applyFill="1" applyBorder="1" applyAlignment="1" applyProtection="1">
      <alignment horizontal="center"/>
      <protection hidden="1"/>
    </xf>
    <xf numFmtId="38" fontId="9" fillId="0" borderId="57" xfId="48" applyFont="1" applyFill="1" applyBorder="1" applyAlignment="1" applyProtection="1">
      <alignment vertical="center"/>
      <protection hidden="1"/>
    </xf>
    <xf numFmtId="190" fontId="0" fillId="0" borderId="58" xfId="0" applyNumberFormat="1" applyFont="1" applyFill="1" applyBorder="1" applyAlignment="1" applyProtection="1">
      <alignment horizontal="center"/>
      <protection hidden="1"/>
    </xf>
    <xf numFmtId="193" fontId="0" fillId="0" borderId="59" xfId="0" applyNumberFormat="1" applyFont="1" applyFill="1" applyBorder="1" applyAlignment="1" applyProtection="1">
      <alignment horizontal="center"/>
      <protection hidden="1"/>
    </xf>
    <xf numFmtId="193" fontId="0" fillId="34" borderId="60" xfId="0" applyNumberFormat="1" applyFont="1" applyFill="1" applyBorder="1" applyAlignment="1" applyProtection="1">
      <alignment horizontal="center"/>
      <protection hidden="1" locked="0"/>
    </xf>
    <xf numFmtId="38" fontId="9" fillId="33" borderId="44" xfId="48" applyFont="1" applyFill="1" applyBorder="1" applyAlignment="1" applyProtection="1">
      <alignment horizontal="right"/>
      <protection hidden="1" locked="0"/>
    </xf>
    <xf numFmtId="38" fontId="9" fillId="35" borderId="61" xfId="48" applyFont="1" applyFill="1" applyBorder="1" applyAlignment="1" applyProtection="1">
      <alignment horizontal="right"/>
      <protection hidden="1" locked="0"/>
    </xf>
    <xf numFmtId="38" fontId="9" fillId="35" borderId="57" xfId="48" applyFont="1" applyFill="1" applyBorder="1" applyAlignment="1" applyProtection="1">
      <alignment horizontal="right"/>
      <protection hidden="1" locked="0"/>
    </xf>
    <xf numFmtId="38" fontId="9" fillId="33" borderId="62" xfId="48" applyFont="1" applyFill="1" applyBorder="1" applyAlignment="1" applyProtection="1">
      <alignment horizontal="right"/>
      <protection hidden="1" locked="0"/>
    </xf>
    <xf numFmtId="38" fontId="9" fillId="35" borderId="63" xfId="48" applyFont="1" applyFill="1" applyBorder="1" applyAlignment="1" applyProtection="1">
      <alignment horizontal="right"/>
      <protection hidden="1" locked="0"/>
    </xf>
    <xf numFmtId="38" fontId="9" fillId="35" borderId="64" xfId="48" applyFont="1" applyFill="1" applyBorder="1" applyAlignment="1" applyProtection="1">
      <alignment horizontal="right"/>
      <protection hidden="1" locked="0"/>
    </xf>
    <xf numFmtId="38" fontId="9" fillId="35" borderId="35" xfId="48" applyFont="1" applyFill="1" applyBorder="1" applyAlignment="1" applyProtection="1">
      <alignment horizontal="right"/>
      <protection hidden="1" locked="0"/>
    </xf>
    <xf numFmtId="38" fontId="9" fillId="35" borderId="55" xfId="48" applyFont="1" applyFill="1" applyBorder="1" applyAlignment="1" applyProtection="1">
      <alignment horizontal="right"/>
      <protection hidden="1" locked="0"/>
    </xf>
    <xf numFmtId="38" fontId="64" fillId="33" borderId="40" xfId="48" applyFont="1" applyFill="1" applyBorder="1" applyAlignment="1" applyProtection="1">
      <alignment horizontal="right" vertical="center"/>
      <protection hidden="1" locked="0"/>
    </xf>
    <xf numFmtId="38" fontId="64" fillId="33" borderId="41" xfId="48" applyFont="1" applyFill="1" applyBorder="1" applyAlignment="1" applyProtection="1">
      <alignment horizontal="right" vertical="center"/>
      <protection hidden="1" locked="0"/>
    </xf>
    <xf numFmtId="38" fontId="64" fillId="33" borderId="65" xfId="48" applyFont="1" applyFill="1" applyBorder="1" applyAlignment="1" applyProtection="1">
      <alignment horizontal="right" vertical="center"/>
      <protection hidden="1" locked="0"/>
    </xf>
    <xf numFmtId="38" fontId="9" fillId="34" borderId="44" xfId="48" applyFont="1" applyFill="1" applyBorder="1" applyAlignment="1" applyProtection="1">
      <alignment horizontal="right"/>
      <protection hidden="1" locked="0"/>
    </xf>
    <xf numFmtId="38" fontId="9" fillId="34" borderId="62" xfId="48" applyFont="1" applyFill="1" applyBorder="1" applyAlignment="1" applyProtection="1">
      <alignment horizontal="right"/>
      <protection hidden="1" locked="0"/>
    </xf>
    <xf numFmtId="38" fontId="9" fillId="34" borderId="34" xfId="48" applyFont="1" applyFill="1" applyBorder="1" applyAlignment="1" applyProtection="1">
      <alignment horizontal="right"/>
      <protection hidden="1" locked="0"/>
    </xf>
    <xf numFmtId="38" fontId="64" fillId="34" borderId="40" xfId="48" applyFont="1" applyFill="1" applyBorder="1" applyAlignment="1" applyProtection="1">
      <alignment horizontal="right" vertical="center"/>
      <protection hidden="1" locked="0"/>
    </xf>
    <xf numFmtId="38" fontId="64" fillId="34" borderId="41" xfId="48" applyFont="1" applyFill="1" applyBorder="1" applyAlignment="1" applyProtection="1">
      <alignment horizontal="right" vertical="center"/>
      <protection hidden="1" locked="0"/>
    </xf>
    <xf numFmtId="38" fontId="64" fillId="34" borderId="65" xfId="48" applyFont="1" applyFill="1" applyBorder="1" applyAlignment="1" applyProtection="1">
      <alignment horizontal="right" vertical="center"/>
      <protection hidden="1" locked="0"/>
    </xf>
    <xf numFmtId="38" fontId="9" fillId="0" borderId="44" xfId="48" applyFont="1" applyFill="1" applyBorder="1" applyAlignment="1" applyProtection="1">
      <alignment horizontal="center" vertical="center"/>
      <protection hidden="1"/>
    </xf>
    <xf numFmtId="38" fontId="9" fillId="0" borderId="66" xfId="48" applyFont="1" applyFill="1" applyBorder="1" applyAlignment="1" applyProtection="1">
      <alignment horizontal="center" vertical="center"/>
      <protection hidden="1"/>
    </xf>
    <xf numFmtId="38" fontId="9" fillId="0" borderId="57" xfId="48" applyFont="1" applyFill="1" applyBorder="1" applyAlignment="1" applyProtection="1">
      <alignment horizontal="center" vertical="center"/>
      <protection hidden="1"/>
    </xf>
    <xf numFmtId="38" fontId="9" fillId="0" borderId="61" xfId="48"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38" fontId="9" fillId="0" borderId="67" xfId="48" applyFont="1" applyFill="1" applyBorder="1" applyAlignment="1" applyProtection="1">
      <alignment horizontal="center" vertical="center"/>
      <protection hidden="1"/>
    </xf>
    <xf numFmtId="38" fontId="9" fillId="0" borderId="68" xfId="48" applyFont="1" applyFill="1" applyBorder="1" applyAlignment="1" applyProtection="1">
      <alignment horizontal="center" vertical="center"/>
      <protection hidden="1"/>
    </xf>
    <xf numFmtId="38" fontId="9" fillId="0" borderId="69" xfId="48" applyFont="1" applyFill="1" applyBorder="1" applyAlignment="1" applyProtection="1">
      <alignment horizontal="center" vertical="center"/>
      <protection hidden="1"/>
    </xf>
    <xf numFmtId="0" fontId="2" fillId="0" borderId="70" xfId="0" applyFont="1" applyFill="1" applyBorder="1" applyAlignment="1" applyProtection="1">
      <alignment horizontal="right" vertical="center" wrapText="1"/>
      <protection hidden="1"/>
    </xf>
    <xf numFmtId="0" fontId="0" fillId="0" borderId="71" xfId="0" applyFont="1" applyBorder="1" applyAlignment="1" applyProtection="1">
      <alignment/>
      <protection hidden="1"/>
    </xf>
    <xf numFmtId="0" fontId="2" fillId="0" borderId="72" xfId="0" applyFont="1" applyBorder="1" applyAlignment="1" applyProtection="1">
      <alignment horizontal="right" vertical="center"/>
      <protection hidden="1"/>
    </xf>
    <xf numFmtId="0" fontId="0" fillId="0" borderId="73" xfId="0" applyFont="1" applyBorder="1" applyAlignment="1" applyProtection="1">
      <alignment/>
      <protection hidden="1"/>
    </xf>
    <xf numFmtId="0" fontId="0" fillId="0" borderId="74" xfId="0" applyFont="1" applyBorder="1" applyAlignment="1" applyProtection="1">
      <alignment/>
      <protection hidden="1"/>
    </xf>
    <xf numFmtId="0" fontId="2" fillId="0" borderId="74" xfId="0" applyFont="1" applyBorder="1" applyAlignment="1" applyProtection="1">
      <alignment/>
      <protection hidden="1"/>
    </xf>
    <xf numFmtId="0" fontId="0" fillId="0" borderId="75" xfId="0" applyFont="1" applyBorder="1" applyAlignment="1" applyProtection="1">
      <alignment/>
      <protection hidden="1"/>
    </xf>
    <xf numFmtId="0" fontId="0" fillId="0" borderId="76" xfId="0" applyFont="1" applyBorder="1" applyAlignment="1" applyProtection="1">
      <alignment horizontal="right" vertical="center"/>
      <protection hidden="1"/>
    </xf>
    <xf numFmtId="202" fontId="9" fillId="0" borderId="77" xfId="48" applyNumberFormat="1" applyFont="1" applyFill="1" applyBorder="1" applyAlignment="1" applyProtection="1">
      <alignment horizontal="left" vertical="center"/>
      <protection hidden="1"/>
    </xf>
    <xf numFmtId="202" fontId="66" fillId="0" borderId="78" xfId="48" applyNumberFormat="1" applyFont="1" applyFill="1" applyBorder="1" applyAlignment="1" applyProtection="1">
      <alignment horizontal="left" vertical="center"/>
      <protection hidden="1"/>
    </xf>
    <xf numFmtId="0" fontId="10" fillId="0" borderId="45" xfId="0" applyFont="1" applyBorder="1" applyAlignment="1" applyProtection="1">
      <alignment horizontal="right" vertical="center"/>
      <protection hidden="1"/>
    </xf>
    <xf numFmtId="0" fontId="0" fillId="0" borderId="79" xfId="0" applyFont="1" applyBorder="1" applyAlignment="1" applyProtection="1">
      <alignment horizontal="center" vertical="center"/>
      <protection hidden="1"/>
    </xf>
    <xf numFmtId="0" fontId="0" fillId="0" borderId="80"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81" xfId="0" applyFont="1" applyBorder="1" applyAlignment="1" applyProtection="1">
      <alignment horizontal="center" vertical="center"/>
      <protection hidden="1"/>
    </xf>
    <xf numFmtId="0" fontId="0" fillId="0" borderId="82" xfId="0" applyFont="1" applyBorder="1" applyAlignment="1" applyProtection="1">
      <alignment horizontal="center" vertical="center"/>
      <protection hidden="1"/>
    </xf>
    <xf numFmtId="0" fontId="11" fillId="0" borderId="45" xfId="0" applyFont="1" applyBorder="1" applyAlignment="1" applyProtection="1">
      <alignment horizontal="right" vertical="center" indent="1"/>
      <protection hidden="1"/>
    </xf>
    <xf numFmtId="0" fontId="2" fillId="0" borderId="76" xfId="0" applyFont="1" applyBorder="1" applyAlignment="1" applyProtection="1">
      <alignment horizontal="right" vertical="center" indent="1"/>
      <protection hidden="1"/>
    </xf>
    <xf numFmtId="0" fontId="2" fillId="0" borderId="76" xfId="0" applyFont="1" applyBorder="1" applyAlignment="1" applyProtection="1">
      <alignment horizontal="right" vertical="center" indent="1"/>
      <protection hidden="1"/>
    </xf>
    <xf numFmtId="14" fontId="0" fillId="34" borderId="19" xfId="0" applyNumberFormat="1" applyFont="1" applyFill="1" applyBorder="1" applyAlignment="1" applyProtection="1">
      <alignment horizontal="center"/>
      <protection locked="0"/>
    </xf>
    <xf numFmtId="0" fontId="9" fillId="0" borderId="0" xfId="0" applyFont="1" applyFill="1" applyAlignment="1" applyProtection="1">
      <alignment horizontal="left" vertical="top" wrapText="1" indent="1"/>
      <protection locked="0"/>
    </xf>
    <xf numFmtId="38" fontId="9" fillId="0" borderId="83" xfId="48" applyNumberFormat="1" applyFont="1" applyFill="1" applyBorder="1" applyAlignment="1" applyProtection="1">
      <alignment horizontal="left" vertical="center" indent="1"/>
      <protection hidden="1"/>
    </xf>
    <xf numFmtId="38" fontId="9" fillId="0" borderId="43" xfId="48" applyNumberFormat="1" applyFont="1" applyFill="1" applyBorder="1" applyAlignment="1" applyProtection="1">
      <alignment horizontal="left" vertical="center" indent="1"/>
      <protection hidden="1"/>
    </xf>
    <xf numFmtId="0" fontId="2" fillId="0" borderId="84"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0" fillId="0" borderId="71" xfId="0" applyFont="1" applyBorder="1" applyAlignment="1" applyProtection="1">
      <alignment horizontal="right" indent="1"/>
      <protection hidden="1"/>
    </xf>
    <xf numFmtId="0" fontId="0" fillId="0" borderId="85" xfId="0" applyFont="1" applyBorder="1" applyAlignment="1" applyProtection="1">
      <alignment horizontal="right" indent="1"/>
      <protection hidden="1"/>
    </xf>
    <xf numFmtId="0" fontId="0" fillId="0" borderId="86" xfId="0" applyFont="1" applyBorder="1" applyAlignment="1" applyProtection="1">
      <alignment horizontal="center" vertical="center" wrapText="1"/>
      <protection hidden="1"/>
    </xf>
    <xf numFmtId="0" fontId="0" fillId="0" borderId="87" xfId="0" applyFont="1" applyBorder="1" applyAlignment="1" applyProtection="1">
      <alignment horizontal="center" vertical="center" wrapText="1"/>
      <protection hidden="1"/>
    </xf>
    <xf numFmtId="194" fontId="8" fillId="0" borderId="0" xfId="48" applyNumberFormat="1" applyFont="1" applyFill="1" applyBorder="1" applyAlignment="1" applyProtection="1">
      <alignment horizontal="left" indent="1"/>
      <protection hidden="1"/>
    </xf>
    <xf numFmtId="194" fontId="8" fillId="0" borderId="45" xfId="48" applyNumberFormat="1" applyFont="1" applyFill="1" applyBorder="1" applyAlignment="1" applyProtection="1">
      <alignment horizontal="left" indent="1"/>
      <protection hidden="1"/>
    </xf>
    <xf numFmtId="40" fontId="8" fillId="0" borderId="88" xfId="48" applyNumberFormat="1" applyFont="1" applyFill="1" applyBorder="1" applyAlignment="1" applyProtection="1">
      <alignment horizontal="center"/>
      <protection hidden="1"/>
    </xf>
    <xf numFmtId="40" fontId="8" fillId="0" borderId="89" xfId="48" applyNumberFormat="1" applyFont="1" applyFill="1" applyBorder="1" applyAlignment="1" applyProtection="1">
      <alignment horizontal="center"/>
      <protection hidden="1"/>
    </xf>
    <xf numFmtId="0" fontId="11" fillId="0" borderId="90" xfId="0" applyFont="1" applyBorder="1" applyAlignment="1" applyProtection="1">
      <alignment horizontal="left" vertical="center" wrapText="1"/>
      <protection hidden="1"/>
    </xf>
    <xf numFmtId="0" fontId="11" fillId="0" borderId="91" xfId="0" applyFont="1" applyBorder="1" applyAlignment="1" applyProtection="1">
      <alignment horizontal="left" vertical="center" wrapText="1"/>
      <protection hidden="1"/>
    </xf>
    <xf numFmtId="0" fontId="11" fillId="0" borderId="92" xfId="0" applyFont="1" applyBorder="1" applyAlignment="1" applyProtection="1">
      <alignment horizontal="left" vertical="center" wrapText="1"/>
      <protection hidden="1"/>
    </xf>
    <xf numFmtId="0" fontId="11" fillId="0" borderId="44"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11" fillId="0" borderId="46" xfId="0" applyFont="1" applyBorder="1" applyAlignment="1" applyProtection="1">
      <alignment horizontal="left" vertical="center" wrapText="1"/>
      <protection hidden="1"/>
    </xf>
    <xf numFmtId="0" fontId="8" fillId="0" borderId="0" xfId="0" applyFont="1" applyBorder="1" applyAlignment="1" applyProtection="1">
      <alignment horizontal="left" indent="1"/>
      <protection hidden="1"/>
    </xf>
    <xf numFmtId="0" fontId="8" fillId="0" borderId="46" xfId="0" applyFont="1" applyBorder="1" applyAlignment="1" applyProtection="1">
      <alignment horizontal="left" indent="1"/>
      <protection hidden="1"/>
    </xf>
    <xf numFmtId="0" fontId="8" fillId="0" borderId="45" xfId="0" applyFont="1" applyBorder="1" applyAlignment="1" applyProtection="1">
      <alignment horizontal="left" indent="1"/>
      <protection hidden="1"/>
    </xf>
    <xf numFmtId="0" fontId="8" fillId="0" borderId="28" xfId="0" applyFont="1" applyBorder="1" applyAlignment="1" applyProtection="1">
      <alignment horizontal="left" indent="1"/>
      <protection hidden="1"/>
    </xf>
    <xf numFmtId="0" fontId="11" fillId="0" borderId="90" xfId="0" applyFont="1" applyBorder="1" applyAlignment="1" applyProtection="1">
      <alignment horizontal="left" vertical="center" wrapText="1" indent="1"/>
      <protection hidden="1"/>
    </xf>
    <xf numFmtId="0" fontId="11" fillId="0" borderId="91" xfId="0" applyFont="1" applyBorder="1" applyAlignment="1" applyProtection="1">
      <alignment horizontal="left" vertical="center" wrapText="1" indent="1"/>
      <protection hidden="1"/>
    </xf>
    <xf numFmtId="0" fontId="11" fillId="0" borderId="92" xfId="0" applyFont="1" applyBorder="1" applyAlignment="1" applyProtection="1">
      <alignment horizontal="left" vertical="center" wrapText="1" indent="1"/>
      <protection hidden="1"/>
    </xf>
    <xf numFmtId="0" fontId="11" fillId="0" borderId="44" xfId="0" applyFont="1" applyBorder="1" applyAlignment="1" applyProtection="1">
      <alignment horizontal="left" vertical="center" wrapText="1" indent="1"/>
      <protection hidden="1"/>
    </xf>
    <xf numFmtId="0" fontId="11" fillId="0" borderId="0" xfId="0" applyFont="1" applyBorder="1" applyAlignment="1" applyProtection="1">
      <alignment horizontal="left" vertical="center" wrapText="1" indent="1"/>
      <protection hidden="1"/>
    </xf>
    <xf numFmtId="0" fontId="11" fillId="0" borderId="46" xfId="0" applyFont="1" applyBorder="1" applyAlignment="1" applyProtection="1">
      <alignment horizontal="left" vertical="center" wrapText="1" indent="1"/>
      <protection hidden="1"/>
    </xf>
    <xf numFmtId="0" fontId="66" fillId="0" borderId="93" xfId="0" applyFont="1" applyBorder="1" applyAlignment="1" applyProtection="1">
      <alignment horizontal="center" vertical="center"/>
      <protection hidden="1"/>
    </xf>
    <xf numFmtId="0" fontId="66" fillId="0" borderId="71" xfId="0" applyFont="1" applyBorder="1" applyAlignment="1" applyProtection="1">
      <alignment horizontal="center" vertical="center"/>
      <protection hidden="1"/>
    </xf>
    <xf numFmtId="0" fontId="0" fillId="0" borderId="94" xfId="0" applyFont="1" applyBorder="1" applyAlignment="1" applyProtection="1">
      <alignment horizontal="center" vertical="top" textRotation="255" wrapText="1" indent="1"/>
      <protection hidden="1"/>
    </xf>
    <xf numFmtId="0" fontId="0" fillId="0" borderId="50" xfId="0" applyFont="1" applyBorder="1" applyAlignment="1" applyProtection="1">
      <alignment horizontal="center" vertical="top" textRotation="255" wrapText="1" indent="1"/>
      <protection hidden="1"/>
    </xf>
    <xf numFmtId="0" fontId="0" fillId="0" borderId="95" xfId="0" applyFont="1" applyBorder="1" applyAlignment="1" applyProtection="1">
      <alignment horizontal="center" vertical="top" textRotation="255" wrapText="1" indent="1"/>
      <protection hidden="1"/>
    </xf>
    <xf numFmtId="0" fontId="9" fillId="0" borderId="91" xfId="0" applyFont="1" applyBorder="1" applyAlignment="1" applyProtection="1">
      <alignment horizontal="center" vertical="center"/>
      <protection hidden="1"/>
    </xf>
    <xf numFmtId="0" fontId="9" fillId="0" borderId="96"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97" xfId="0" applyFont="1" applyBorder="1" applyAlignment="1" applyProtection="1">
      <alignment horizontal="center" vertical="center"/>
      <protection hidden="1"/>
    </xf>
    <xf numFmtId="0" fontId="0" fillId="0" borderId="98" xfId="0" applyFont="1" applyBorder="1" applyAlignment="1" applyProtection="1">
      <alignment horizontal="center" vertical="center" wrapText="1"/>
      <protection hidden="1"/>
    </xf>
    <xf numFmtId="0" fontId="0" fillId="0" borderId="99" xfId="0" applyFont="1" applyBorder="1" applyAlignment="1" applyProtection="1">
      <alignment horizontal="center" vertical="center" wrapText="1"/>
      <protection hidden="1"/>
    </xf>
    <xf numFmtId="0" fontId="0" fillId="0" borderId="100" xfId="0" applyFont="1" applyBorder="1" applyAlignment="1" applyProtection="1">
      <alignment horizontal="center" vertical="center"/>
      <protection hidden="1"/>
    </xf>
    <xf numFmtId="0" fontId="0" fillId="0" borderId="101" xfId="0" applyFont="1" applyBorder="1" applyAlignment="1" applyProtection="1">
      <alignment horizontal="center" vertical="center"/>
      <protection hidden="1"/>
    </xf>
    <xf numFmtId="0" fontId="0" fillId="0" borderId="102" xfId="0" applyFont="1" applyBorder="1" applyAlignment="1" applyProtection="1">
      <alignment horizontal="center" vertical="center"/>
      <protection hidden="1"/>
    </xf>
    <xf numFmtId="0" fontId="0" fillId="0" borderId="36" xfId="0" applyFont="1" applyBorder="1" applyAlignment="1" applyProtection="1">
      <alignment horizontal="center" vertical="center"/>
      <protection hidden="1"/>
    </xf>
    <xf numFmtId="0" fontId="0" fillId="0" borderId="102" xfId="0" applyFont="1" applyBorder="1" applyAlignment="1" applyProtection="1">
      <alignment horizontal="right"/>
      <protection hidden="1"/>
    </xf>
    <xf numFmtId="0" fontId="0" fillId="0" borderId="36" xfId="0" applyFont="1" applyBorder="1" applyAlignment="1" applyProtection="1">
      <alignment horizontal="right"/>
      <protection hidden="1"/>
    </xf>
    <xf numFmtId="0" fontId="0" fillId="0" borderId="15" xfId="0" applyFont="1" applyBorder="1" applyAlignment="1" applyProtection="1">
      <alignment horizontal="right"/>
      <protection hidden="1"/>
    </xf>
    <xf numFmtId="0" fontId="0" fillId="0" borderId="87" xfId="0" applyFont="1" applyBorder="1" applyAlignment="1" applyProtection="1">
      <alignment horizontal="right"/>
      <protection hidden="1"/>
    </xf>
    <xf numFmtId="0" fontId="67" fillId="0" borderId="103" xfId="0" applyFont="1" applyBorder="1" applyAlignment="1" applyProtection="1">
      <alignment horizontal="center" vertical="center"/>
      <protection hidden="1"/>
    </xf>
    <xf numFmtId="0" fontId="67" fillId="0" borderId="88" xfId="0" applyFont="1" applyBorder="1" applyAlignment="1" applyProtection="1">
      <alignment horizontal="center" vertical="center"/>
      <protection hidden="1"/>
    </xf>
    <xf numFmtId="0" fontId="67" fillId="0" borderId="104" xfId="0" applyFont="1" applyBorder="1" applyAlignment="1" applyProtection="1">
      <alignment horizontal="center" vertical="center"/>
      <protection hidden="1"/>
    </xf>
    <xf numFmtId="0" fontId="8" fillId="0" borderId="0" xfId="0" applyFont="1" applyFill="1" applyBorder="1" applyAlignment="1" applyProtection="1">
      <alignment horizontal="left" vertical="top" wrapText="1"/>
      <protection hidden="1"/>
    </xf>
    <xf numFmtId="0" fontId="8" fillId="0" borderId="79" xfId="0" applyFont="1" applyBorder="1" applyAlignment="1" applyProtection="1">
      <alignment horizontal="left" vertical="center" wrapText="1"/>
      <protection hidden="1"/>
    </xf>
    <xf numFmtId="0" fontId="8" fillId="0" borderId="32" xfId="0" applyFont="1" applyBorder="1" applyAlignment="1" applyProtection="1">
      <alignment horizontal="left" vertical="center" wrapText="1"/>
      <protection hidden="1"/>
    </xf>
    <xf numFmtId="0" fontId="8" fillId="0" borderId="80" xfId="0" applyFont="1" applyBorder="1" applyAlignment="1" applyProtection="1">
      <alignment horizontal="left" vertical="center" wrapText="1"/>
      <protection hidden="1"/>
    </xf>
    <xf numFmtId="0" fontId="8" fillId="0" borderId="35" xfId="0" applyFont="1" applyBorder="1" applyAlignment="1" applyProtection="1">
      <alignment horizontal="left" vertical="center" wrapText="1"/>
      <protection hidden="1"/>
    </xf>
    <xf numFmtId="0" fontId="8" fillId="0" borderId="19" xfId="0" applyFont="1" applyBorder="1" applyAlignment="1" applyProtection="1">
      <alignment horizontal="left" vertical="center" wrapText="1"/>
      <protection hidden="1"/>
    </xf>
    <xf numFmtId="0" fontId="8" fillId="0" borderId="81" xfId="0" applyFont="1" applyBorder="1" applyAlignment="1" applyProtection="1">
      <alignment horizontal="left" vertical="center" wrapText="1"/>
      <protection hidden="1"/>
    </xf>
    <xf numFmtId="0" fontId="0" fillId="34" borderId="90" xfId="0" applyFont="1" applyFill="1" applyBorder="1" applyAlignment="1" applyProtection="1">
      <alignment vertical="center" wrapText="1"/>
      <protection locked="0"/>
    </xf>
    <xf numFmtId="0" fontId="0" fillId="34" borderId="91" xfId="0" applyFont="1" applyFill="1" applyBorder="1" applyAlignment="1" applyProtection="1">
      <alignment vertical="center" wrapText="1"/>
      <protection locked="0"/>
    </xf>
    <xf numFmtId="0" fontId="0" fillId="34" borderId="92" xfId="0" applyFont="1" applyFill="1" applyBorder="1" applyAlignment="1" applyProtection="1">
      <alignment vertical="center" wrapText="1"/>
      <protection locked="0"/>
    </xf>
    <xf numFmtId="0" fontId="0" fillId="34" borderId="26"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28" xfId="0" applyFont="1" applyFill="1" applyBorder="1" applyAlignment="1" applyProtection="1">
      <alignment vertical="center" wrapText="1"/>
      <protection locked="0"/>
    </xf>
    <xf numFmtId="193" fontId="0" fillId="0" borderId="102" xfId="0" applyNumberFormat="1" applyFont="1" applyFill="1" applyBorder="1" applyAlignment="1" applyProtection="1">
      <alignment horizontal="left" indent="1"/>
      <protection hidden="1"/>
    </xf>
    <xf numFmtId="0" fontId="0" fillId="0" borderId="105" xfId="0" applyFont="1" applyFill="1" applyBorder="1" applyAlignment="1" applyProtection="1">
      <alignment horizontal="left" indent="1"/>
      <protection hidden="1"/>
    </xf>
    <xf numFmtId="0" fontId="0" fillId="34" borderId="106" xfId="0" applyFont="1" applyFill="1" applyBorder="1" applyAlignment="1" applyProtection="1">
      <alignment horizontal="center" vertical="center" wrapText="1"/>
      <protection hidden="1" locked="0"/>
    </xf>
    <xf numFmtId="0" fontId="0" fillId="34" borderId="107" xfId="0" applyFont="1" applyFill="1" applyBorder="1" applyAlignment="1" applyProtection="1">
      <alignment horizontal="center" vertical="center" wrapText="1"/>
      <protection hidden="1" locked="0"/>
    </xf>
    <xf numFmtId="0" fontId="13" fillId="37" borderId="0" xfId="0" applyFont="1" applyFill="1" applyBorder="1" applyAlignment="1" applyProtection="1">
      <alignment horizontal="left" vertical="center" wrapText="1"/>
      <protection hidden="1"/>
    </xf>
    <xf numFmtId="193" fontId="0" fillId="0" borderId="45" xfId="0" applyNumberFormat="1" applyFont="1" applyFill="1" applyBorder="1" applyAlignment="1" applyProtection="1">
      <alignment horizontal="left" indent="1"/>
      <protection hidden="1"/>
    </xf>
    <xf numFmtId="193" fontId="0" fillId="0" borderId="108" xfId="0" applyNumberFormat="1" applyFont="1" applyFill="1" applyBorder="1" applyAlignment="1" applyProtection="1">
      <alignment horizontal="left" indent="1"/>
      <protection hidden="1"/>
    </xf>
    <xf numFmtId="0" fontId="0" fillId="0" borderId="82" xfId="0" applyFont="1" applyBorder="1" applyAlignment="1" applyProtection="1">
      <alignment horizontal="center"/>
      <protection hidden="1"/>
    </xf>
    <xf numFmtId="0" fontId="0" fillId="0" borderId="83" xfId="0" applyFont="1" applyBorder="1" applyAlignment="1" applyProtection="1">
      <alignment horizontal="center" vertical="center" textRotation="255" wrapText="1"/>
      <protection hidden="1"/>
    </xf>
    <xf numFmtId="0" fontId="62" fillId="5" borderId="79" xfId="0" applyFont="1" applyFill="1" applyBorder="1" applyAlignment="1" applyProtection="1">
      <alignment horizontal="left" vertical="center" wrapText="1"/>
      <protection hidden="1"/>
    </xf>
    <xf numFmtId="0" fontId="62" fillId="5" borderId="32" xfId="0" applyFont="1" applyFill="1" applyBorder="1" applyAlignment="1" applyProtection="1">
      <alignment horizontal="left" vertical="center" wrapText="1"/>
      <protection hidden="1"/>
    </xf>
    <xf numFmtId="0" fontId="62" fillId="5" borderId="80" xfId="0" applyFont="1" applyFill="1" applyBorder="1" applyAlignment="1" applyProtection="1">
      <alignment horizontal="left" vertical="center" wrapText="1"/>
      <protection hidden="1"/>
    </xf>
    <xf numFmtId="0" fontId="62" fillId="5" borderId="61"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left" vertical="center" wrapText="1"/>
      <protection hidden="1"/>
    </xf>
    <xf numFmtId="0" fontId="62" fillId="5" borderId="83" xfId="0" applyFont="1" applyFill="1" applyBorder="1" applyAlignment="1" applyProtection="1">
      <alignment horizontal="left" vertical="center" wrapText="1"/>
      <protection hidden="1"/>
    </xf>
    <xf numFmtId="0" fontId="62" fillId="5" borderId="35" xfId="0" applyFont="1" applyFill="1" applyBorder="1" applyAlignment="1" applyProtection="1">
      <alignment horizontal="left" vertical="center" wrapText="1"/>
      <protection hidden="1"/>
    </xf>
    <xf numFmtId="0" fontId="62" fillId="5" borderId="19" xfId="0" applyFont="1" applyFill="1" applyBorder="1" applyAlignment="1" applyProtection="1">
      <alignment horizontal="left" vertical="center" wrapText="1"/>
      <protection hidden="1"/>
    </xf>
    <xf numFmtId="0" fontId="62" fillId="5" borderId="81" xfId="0" applyFont="1" applyFill="1" applyBorder="1" applyAlignment="1" applyProtection="1">
      <alignment horizontal="left" vertical="center" wrapText="1"/>
      <protection hidden="1"/>
    </xf>
    <xf numFmtId="6" fontId="17" fillId="3" borderId="0" xfId="48" applyNumberFormat="1" applyFont="1" applyFill="1" applyBorder="1" applyAlignment="1" applyProtection="1">
      <alignment horizontal="center" vertical="center"/>
      <protection hidden="1"/>
    </xf>
    <xf numFmtId="6" fontId="17" fillId="3" borderId="45" xfId="48" applyNumberFormat="1" applyFont="1" applyFill="1" applyBorder="1" applyAlignment="1" applyProtection="1">
      <alignment horizontal="center" vertical="center"/>
      <protection hidden="1"/>
    </xf>
    <xf numFmtId="0" fontId="0" fillId="0" borderId="53" xfId="0" applyFont="1" applyBorder="1" applyAlignment="1" applyProtection="1">
      <alignment horizontal="right"/>
      <protection hidden="1"/>
    </xf>
    <xf numFmtId="0" fontId="0" fillId="0" borderId="109" xfId="0" applyFont="1" applyFill="1" applyBorder="1" applyAlignment="1" applyProtection="1">
      <alignment horizontal="center" vertical="center"/>
      <protection hidden="1"/>
    </xf>
    <xf numFmtId="0" fontId="0" fillId="0" borderId="110" xfId="0" applyFont="1" applyFill="1" applyBorder="1" applyAlignment="1" applyProtection="1">
      <alignment horizontal="center" vertical="center"/>
      <protection hidden="1"/>
    </xf>
    <xf numFmtId="181" fontId="67" fillId="0" borderId="88" xfId="48" applyNumberFormat="1" applyFont="1" applyFill="1" applyBorder="1" applyAlignment="1" applyProtection="1">
      <alignment horizontal="left" vertical="center" indent="1"/>
      <protection hidden="1"/>
    </xf>
    <xf numFmtId="38" fontId="9" fillId="0" borderId="111" xfId="48" applyFont="1" applyFill="1" applyBorder="1" applyAlignment="1" applyProtection="1">
      <alignment horizontal="left" vertical="center" indent="1"/>
      <protection hidden="1"/>
    </xf>
    <xf numFmtId="38" fontId="9" fillId="0" borderId="112" xfId="48" applyFont="1" applyFill="1" applyBorder="1" applyAlignment="1" applyProtection="1">
      <alignment horizontal="left" vertical="center" indent="1"/>
      <protection hidden="1"/>
    </xf>
    <xf numFmtId="0" fontId="0" fillId="0" borderId="79" xfId="0" applyFont="1" applyBorder="1" applyAlignment="1" applyProtection="1">
      <alignment horizontal="center"/>
      <protection hidden="1"/>
    </xf>
    <xf numFmtId="0" fontId="0" fillId="0" borderId="80" xfId="0" applyFont="1" applyBorder="1" applyAlignment="1" applyProtection="1">
      <alignment horizontal="center"/>
      <protection hidden="1"/>
    </xf>
    <xf numFmtId="0" fontId="0" fillId="0" borderId="61" xfId="0" applyFont="1" applyBorder="1" applyAlignment="1" applyProtection="1">
      <alignment horizontal="center"/>
      <protection hidden="1"/>
    </xf>
    <xf numFmtId="0" fontId="0" fillId="0" borderId="83" xfId="0" applyFont="1" applyBorder="1" applyAlignment="1" applyProtection="1">
      <alignment horizontal="center"/>
      <protection hidden="1"/>
    </xf>
    <xf numFmtId="0" fontId="0" fillId="0" borderId="35" xfId="0" applyFont="1" applyBorder="1" applyAlignment="1" applyProtection="1">
      <alignment horizontal="center"/>
      <protection hidden="1"/>
    </xf>
    <xf numFmtId="0" fontId="0" fillId="0" borderId="81" xfId="0" applyFont="1" applyBorder="1" applyAlignment="1" applyProtection="1">
      <alignment horizontal="center"/>
      <protection hidden="1"/>
    </xf>
    <xf numFmtId="0" fontId="0" fillId="0" borderId="32"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62" fillId="35" borderId="18" xfId="0" applyFont="1" applyFill="1" applyBorder="1" applyAlignment="1" applyProtection="1">
      <alignment horizontal="center"/>
      <protection hidden="1"/>
    </xf>
    <xf numFmtId="0" fontId="62" fillId="35" borderId="102" xfId="0" applyFont="1" applyFill="1" applyBorder="1" applyAlignment="1" applyProtection="1">
      <alignment horizontal="center"/>
      <protection hidden="1"/>
    </xf>
    <xf numFmtId="0" fontId="0" fillId="34" borderId="18" xfId="0" applyFont="1" applyFill="1" applyBorder="1" applyAlignment="1" applyProtection="1">
      <alignment horizontal="center"/>
      <protection hidden="1"/>
    </xf>
    <xf numFmtId="0" fontId="0" fillId="34" borderId="102" xfId="0" applyFont="1" applyFill="1" applyBorder="1" applyAlignment="1" applyProtection="1">
      <alignment horizontal="center"/>
      <protection hidden="1"/>
    </xf>
    <xf numFmtId="0" fontId="0" fillId="0" borderId="113" xfId="0" applyFont="1" applyFill="1" applyBorder="1" applyAlignment="1" applyProtection="1">
      <alignment horizontal="center" vertical="center" wrapText="1"/>
      <protection hidden="1"/>
    </xf>
    <xf numFmtId="0" fontId="0" fillId="0" borderId="114" xfId="0" applyFont="1" applyFill="1" applyBorder="1" applyAlignment="1" applyProtection="1">
      <alignment horizontal="center" vertical="center" wrapText="1"/>
      <protection hidden="1"/>
    </xf>
    <xf numFmtId="0" fontId="0" fillId="0" borderId="115" xfId="0" applyFont="1" applyBorder="1" applyAlignment="1" applyProtection="1">
      <alignment horizontal="center" vertical="center" wrapText="1"/>
      <protection hidden="1"/>
    </xf>
    <xf numFmtId="0" fontId="0" fillId="0" borderId="53" xfId="0" applyFont="1" applyBorder="1" applyAlignment="1" applyProtection="1">
      <alignment horizontal="center"/>
      <protection hidden="1"/>
    </xf>
    <xf numFmtId="0" fontId="0" fillId="34" borderId="116" xfId="0" applyFont="1" applyFill="1" applyBorder="1" applyAlignment="1" applyProtection="1">
      <alignment horizontal="center" vertical="center" wrapText="1"/>
      <protection hidden="1" locked="0"/>
    </xf>
    <xf numFmtId="0" fontId="8" fillId="0" borderId="61"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83" xfId="0" applyFont="1" applyBorder="1" applyAlignment="1" applyProtection="1">
      <alignment horizontal="left" vertical="center" wrapText="1"/>
      <protection hidden="1"/>
    </xf>
    <xf numFmtId="0" fontId="7" fillId="0" borderId="19" xfId="0" applyFont="1" applyBorder="1" applyAlignment="1" applyProtection="1">
      <alignment horizontal="distributed"/>
      <protection hidden="1"/>
    </xf>
    <xf numFmtId="0" fontId="11" fillId="33" borderId="19" xfId="0" applyFont="1" applyFill="1" applyBorder="1" applyAlignment="1" applyProtection="1">
      <alignment horizontal="distributed" indent="2"/>
      <protection hidden="1" locked="0"/>
    </xf>
    <xf numFmtId="0" fontId="9" fillId="33" borderId="19" xfId="0" applyFont="1" applyFill="1" applyBorder="1" applyAlignment="1" applyProtection="1">
      <alignment horizontal="left"/>
      <protection hidden="1" locked="0"/>
    </xf>
    <xf numFmtId="0" fontId="0" fillId="0" borderId="44" xfId="0" applyFont="1" applyBorder="1" applyAlignment="1" applyProtection="1">
      <alignment horizontal="center" vertical="center" wrapText="1"/>
      <protection hidden="1"/>
    </xf>
    <xf numFmtId="0" fontId="0" fillId="0" borderId="83" xfId="0" applyFont="1" applyBorder="1" applyAlignment="1" applyProtection="1">
      <alignment horizontal="center" vertical="center" wrapText="1"/>
      <protection hidden="1"/>
    </xf>
    <xf numFmtId="0" fontId="9" fillId="33" borderId="22" xfId="0" applyFont="1" applyFill="1" applyBorder="1" applyAlignment="1" applyProtection="1">
      <alignment horizontal="center" vertical="center"/>
      <protection hidden="1" locked="0"/>
    </xf>
    <xf numFmtId="0" fontId="9" fillId="33" borderId="117" xfId="0" applyFont="1" applyFill="1" applyBorder="1" applyAlignment="1" applyProtection="1">
      <alignment horizontal="center" vertical="center"/>
      <protection hidden="1" locked="0"/>
    </xf>
    <xf numFmtId="0" fontId="0" fillId="0" borderId="118" xfId="0" applyFont="1" applyBorder="1" applyAlignment="1" applyProtection="1">
      <alignment horizontal="right" vertical="center"/>
      <protection hidden="1"/>
    </xf>
    <xf numFmtId="0" fontId="0" fillId="0" borderId="113" xfId="0" applyFont="1" applyBorder="1" applyAlignment="1" applyProtection="1">
      <alignment horizontal="right" vertical="center"/>
      <protection hidden="1"/>
    </xf>
    <xf numFmtId="0" fontId="0" fillId="0" borderId="119" xfId="0" applyFont="1" applyBorder="1" applyAlignment="1" applyProtection="1">
      <alignment horizontal="right" vertical="center"/>
      <protection hidden="1"/>
    </xf>
    <xf numFmtId="0" fontId="10" fillId="0" borderId="120" xfId="0" applyFont="1" applyBorder="1" applyAlignment="1" applyProtection="1">
      <alignment horizontal="center" vertical="center" wrapText="1"/>
      <protection hidden="1"/>
    </xf>
    <xf numFmtId="0" fontId="10" fillId="0" borderId="121" xfId="0" applyFont="1" applyBorder="1" applyAlignment="1" applyProtection="1">
      <alignment horizontal="center" vertical="center" wrapText="1"/>
      <protection hidden="1"/>
    </xf>
    <xf numFmtId="38" fontId="9" fillId="0" borderId="122" xfId="48" applyFont="1" applyFill="1" applyBorder="1" applyAlignment="1" applyProtection="1">
      <alignment horizontal="left" vertical="center" indent="1"/>
      <protection hidden="1"/>
    </xf>
    <xf numFmtId="38" fontId="9" fillId="0" borderId="123" xfId="48" applyFont="1" applyFill="1" applyBorder="1" applyAlignment="1" applyProtection="1">
      <alignment horizontal="left" vertical="center" indent="1"/>
      <protection hidden="1"/>
    </xf>
    <xf numFmtId="38" fontId="68" fillId="0" borderId="124" xfId="48" applyNumberFormat="1" applyFont="1" applyFill="1" applyBorder="1" applyAlignment="1" applyProtection="1">
      <alignment horizontal="right" vertical="center" indent="1"/>
      <protection hidden="1"/>
    </xf>
    <xf numFmtId="38" fontId="68" fillId="0" borderId="125" xfId="48" applyNumberFormat="1" applyFont="1" applyFill="1" applyBorder="1" applyAlignment="1" applyProtection="1">
      <alignment horizontal="right" vertical="center" indent="1"/>
      <protection hidden="1"/>
    </xf>
    <xf numFmtId="38" fontId="9" fillId="0" borderId="76" xfId="48" applyFont="1" applyFill="1" applyBorder="1" applyAlignment="1" applyProtection="1">
      <alignment horizontal="right" indent="1"/>
      <protection hidden="1"/>
    </xf>
    <xf numFmtId="38" fontId="9" fillId="0" borderId="126" xfId="48" applyFont="1" applyFill="1" applyBorder="1" applyAlignment="1" applyProtection="1">
      <alignment horizontal="right" indent="1"/>
      <protection hidden="1"/>
    </xf>
    <xf numFmtId="0" fontId="0" fillId="34" borderId="79" xfId="0" applyFont="1" applyFill="1" applyBorder="1" applyAlignment="1" applyProtection="1">
      <alignment horizontal="left" vertical="center" wrapText="1"/>
      <protection hidden="1" locked="0"/>
    </xf>
    <xf numFmtId="0" fontId="0" fillId="34" borderId="32" xfId="0" applyFont="1" applyFill="1" applyBorder="1" applyAlignment="1" applyProtection="1">
      <alignment horizontal="left" vertical="center" wrapText="1"/>
      <protection hidden="1" locked="0"/>
    </xf>
    <xf numFmtId="0" fontId="0" fillId="34" borderId="80" xfId="0" applyFont="1" applyFill="1" applyBorder="1" applyAlignment="1" applyProtection="1">
      <alignment horizontal="left" vertical="center" wrapText="1"/>
      <protection hidden="1" locked="0"/>
    </xf>
    <xf numFmtId="0" fontId="0" fillId="34" borderId="61" xfId="0" applyFont="1" applyFill="1" applyBorder="1" applyAlignment="1" applyProtection="1">
      <alignment horizontal="left" vertical="center" wrapText="1"/>
      <protection hidden="1" locked="0"/>
    </xf>
    <xf numFmtId="0" fontId="0" fillId="34" borderId="0" xfId="0" applyFont="1" applyFill="1" applyBorder="1" applyAlignment="1" applyProtection="1">
      <alignment horizontal="left" vertical="center" wrapText="1"/>
      <protection hidden="1" locked="0"/>
    </xf>
    <xf numFmtId="0" fontId="0" fillId="34" borderId="83" xfId="0" applyFont="1" applyFill="1" applyBorder="1" applyAlignment="1" applyProtection="1">
      <alignment horizontal="left" vertical="center" wrapText="1"/>
      <protection hidden="1" locked="0"/>
    </xf>
    <xf numFmtId="0" fontId="0" fillId="34" borderId="35" xfId="0" applyFont="1" applyFill="1" applyBorder="1" applyAlignment="1" applyProtection="1">
      <alignment horizontal="left" vertical="center" wrapText="1"/>
      <protection hidden="1" locked="0"/>
    </xf>
    <xf numFmtId="0" fontId="0" fillId="34" borderId="19" xfId="0" applyFont="1" applyFill="1" applyBorder="1" applyAlignment="1" applyProtection="1">
      <alignment horizontal="left" vertical="center" wrapText="1"/>
      <protection hidden="1" locked="0"/>
    </xf>
    <xf numFmtId="0" fontId="0" fillId="34" borderId="81" xfId="0" applyFont="1" applyFill="1" applyBorder="1" applyAlignment="1" applyProtection="1">
      <alignment horizontal="left" vertical="center" wrapText="1"/>
      <protection hidden="1" locked="0"/>
    </xf>
    <xf numFmtId="193" fontId="0" fillId="0" borderId="53" xfId="0" applyNumberFormat="1" applyFont="1" applyFill="1" applyBorder="1" applyAlignment="1" applyProtection="1">
      <alignment horizontal="left" indent="1"/>
      <protection hidden="1"/>
    </xf>
    <xf numFmtId="193" fontId="0" fillId="0" borderId="127" xfId="0" applyNumberFormat="1" applyFont="1" applyFill="1" applyBorder="1" applyAlignment="1" applyProtection="1">
      <alignment horizontal="left" indent="1"/>
      <protection hidden="1"/>
    </xf>
    <xf numFmtId="0" fontId="9" fillId="0" borderId="81" xfId="0" applyFont="1" applyBorder="1" applyAlignment="1" applyProtection="1">
      <alignment horizontal="center" vertical="center"/>
      <protection hidden="1"/>
    </xf>
    <xf numFmtId="0" fontId="9" fillId="0" borderId="128" xfId="0" applyFont="1" applyBorder="1" applyAlignment="1" applyProtection="1">
      <alignment horizontal="center" vertical="center"/>
      <protection hidden="1"/>
    </xf>
    <xf numFmtId="0" fontId="9" fillId="0" borderId="129" xfId="0" applyFont="1" applyBorder="1" applyAlignment="1" applyProtection="1">
      <alignment horizontal="center" vertical="center"/>
      <protection hidden="1"/>
    </xf>
    <xf numFmtId="0" fontId="9" fillId="0" borderId="102" xfId="0" applyFont="1" applyBorder="1" applyAlignment="1" applyProtection="1">
      <alignment horizontal="center" vertical="center"/>
      <protection hidden="1"/>
    </xf>
    <xf numFmtId="0" fontId="9" fillId="0" borderId="82" xfId="0" applyFont="1" applyBorder="1" applyAlignment="1" applyProtection="1">
      <alignment horizontal="center" vertical="center"/>
      <protection hidden="1"/>
    </xf>
    <xf numFmtId="0" fontId="9" fillId="0" borderId="105" xfId="0" applyFont="1" applyBorder="1" applyAlignment="1" applyProtection="1">
      <alignment horizontal="center" vertical="center"/>
      <protection hidden="1"/>
    </xf>
    <xf numFmtId="0" fontId="0" fillId="0" borderId="29" xfId="0" applyFont="1" applyBorder="1" applyAlignment="1" applyProtection="1">
      <alignment horizontal="right"/>
      <protection hidden="1"/>
    </xf>
    <xf numFmtId="0" fontId="0" fillId="0" borderId="130" xfId="0" applyFont="1" applyBorder="1" applyAlignment="1" applyProtection="1">
      <alignment horizontal="right"/>
      <protection hidden="1"/>
    </xf>
    <xf numFmtId="0" fontId="0" fillId="0" borderId="131" xfId="0" applyFont="1" applyBorder="1" applyAlignment="1" applyProtection="1">
      <alignment horizontal="center" vertical="center" textRotation="255" wrapText="1"/>
      <protection hidden="1"/>
    </xf>
    <xf numFmtId="0" fontId="0" fillId="0" borderId="132" xfId="0" applyFont="1" applyBorder="1" applyAlignment="1" applyProtection="1">
      <alignment horizontal="center" vertical="center" textRotation="255" wrapText="1"/>
      <protection hidden="1"/>
    </xf>
    <xf numFmtId="0" fontId="0" fillId="0" borderId="133" xfId="0" applyFont="1" applyBorder="1" applyAlignment="1" applyProtection="1">
      <alignment horizontal="left" vertical="center" wrapText="1"/>
      <protection hidden="1"/>
    </xf>
    <xf numFmtId="0" fontId="0" fillId="0" borderId="91" xfId="0" applyFont="1" applyBorder="1" applyAlignment="1" applyProtection="1">
      <alignment horizontal="left" vertical="center" wrapText="1"/>
      <protection hidden="1"/>
    </xf>
    <xf numFmtId="0" fontId="0" fillId="0" borderId="134" xfId="0" applyFont="1" applyBorder="1" applyAlignment="1" applyProtection="1">
      <alignment horizontal="left" vertical="center" wrapText="1"/>
      <protection hidden="1"/>
    </xf>
    <xf numFmtId="0" fontId="0" fillId="0" borderId="135"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0" fillId="0" borderId="136" xfId="0" applyFont="1" applyBorder="1" applyAlignment="1" applyProtection="1">
      <alignment horizontal="left" vertical="center" wrapText="1"/>
      <protection hidden="1"/>
    </xf>
    <xf numFmtId="0" fontId="0" fillId="0" borderId="137" xfId="0" applyFont="1" applyBorder="1" applyAlignment="1" applyProtection="1">
      <alignment horizontal="left" vertical="center" wrapText="1"/>
      <protection hidden="1"/>
    </xf>
    <xf numFmtId="0" fontId="0" fillId="0" borderId="138" xfId="0" applyFont="1" applyBorder="1" applyAlignment="1" applyProtection="1">
      <alignment horizontal="left" vertical="center" wrapText="1"/>
      <protection hidden="1"/>
    </xf>
    <xf numFmtId="0" fontId="0" fillId="0" borderId="139" xfId="0" applyFont="1" applyBorder="1" applyAlignment="1" applyProtection="1">
      <alignment horizontal="left" vertical="center" wrapText="1"/>
      <protection hidden="1"/>
    </xf>
    <xf numFmtId="0" fontId="0" fillId="0" borderId="140" xfId="0" applyFont="1" applyBorder="1" applyAlignment="1" applyProtection="1">
      <alignment horizontal="center" vertical="center" wrapText="1"/>
      <protection hidden="1"/>
    </xf>
    <xf numFmtId="0" fontId="0" fillId="0" borderId="79" xfId="0" applyFont="1" applyBorder="1" applyAlignment="1" applyProtection="1">
      <alignment horizontal="left" vertical="center" wrapText="1"/>
      <protection hidden="1"/>
    </xf>
    <xf numFmtId="0" fontId="0" fillId="0" borderId="32" xfId="0" applyFont="1" applyBorder="1" applyAlignment="1" applyProtection="1">
      <alignment horizontal="left" vertical="center" wrapText="1"/>
      <protection hidden="1"/>
    </xf>
    <xf numFmtId="0" fontId="0" fillId="0" borderId="80" xfId="0" applyFont="1" applyBorder="1" applyAlignment="1" applyProtection="1">
      <alignment horizontal="left" vertical="center" wrapText="1"/>
      <protection hidden="1"/>
    </xf>
    <xf numFmtId="0" fontId="0" fillId="0" borderId="61" xfId="0" applyFont="1" applyBorder="1" applyAlignment="1" applyProtection="1">
      <alignment horizontal="left" vertical="center" wrapText="1"/>
      <protection hidden="1"/>
    </xf>
    <xf numFmtId="0" fontId="0" fillId="0" borderId="83" xfId="0" applyFont="1" applyBorder="1" applyAlignment="1" applyProtection="1">
      <alignment horizontal="left" vertical="center" wrapText="1"/>
      <protection hidden="1"/>
    </xf>
    <xf numFmtId="0" fontId="0" fillId="0" borderId="35" xfId="0" applyFont="1" applyBorder="1" applyAlignment="1" applyProtection="1">
      <alignment horizontal="left" vertical="center" wrapText="1"/>
      <protection hidden="1"/>
    </xf>
    <xf numFmtId="0" fontId="0" fillId="0" borderId="19" xfId="0" applyFont="1" applyBorder="1" applyAlignment="1" applyProtection="1">
      <alignment horizontal="left" vertical="center" wrapText="1"/>
      <protection hidden="1"/>
    </xf>
    <xf numFmtId="0" fontId="0" fillId="0" borderId="81" xfId="0" applyFont="1" applyBorder="1" applyAlignment="1" applyProtection="1">
      <alignment horizontal="left" vertical="center" wrapText="1"/>
      <protection hidden="1"/>
    </xf>
    <xf numFmtId="38" fontId="9" fillId="0" borderId="141" xfId="48" applyFont="1" applyFill="1" applyBorder="1" applyAlignment="1" applyProtection="1">
      <alignment horizontal="right" indent="1"/>
      <protection hidden="1"/>
    </xf>
    <xf numFmtId="38" fontId="9" fillId="0" borderId="142" xfId="48" applyFont="1" applyFill="1" applyBorder="1" applyAlignment="1" applyProtection="1">
      <alignment horizontal="right" indent="1"/>
      <protection hidden="1"/>
    </xf>
    <xf numFmtId="0" fontId="0" fillId="0" borderId="143" xfId="0" applyFont="1" applyBorder="1" applyAlignment="1" applyProtection="1">
      <alignment horizontal="left" vertical="center" wrapText="1"/>
      <protection hidden="1"/>
    </xf>
    <xf numFmtId="0" fontId="0" fillId="0" borderId="144" xfId="0" applyFont="1" applyBorder="1" applyAlignment="1" applyProtection="1">
      <alignment horizontal="left" vertical="center" wrapText="1"/>
      <protection hidden="1"/>
    </xf>
    <xf numFmtId="0" fontId="0" fillId="0" borderId="145" xfId="0" applyFont="1" applyBorder="1" applyAlignment="1" applyProtection="1">
      <alignment horizontal="left" vertical="center" wrapText="1"/>
      <protection hidden="1"/>
    </xf>
    <xf numFmtId="0" fontId="0" fillId="0" borderId="146" xfId="0" applyFont="1" applyBorder="1" applyAlignment="1" applyProtection="1">
      <alignment horizontal="left" vertical="center" wrapText="1"/>
      <protection hidden="1"/>
    </xf>
    <xf numFmtId="0" fontId="0" fillId="0" borderId="147" xfId="0" applyFont="1" applyBorder="1" applyAlignment="1" applyProtection="1">
      <alignment horizontal="left" vertical="center" wrapText="1"/>
      <protection hidden="1"/>
    </xf>
    <xf numFmtId="0" fontId="0" fillId="0" borderId="148" xfId="0" applyFont="1" applyBorder="1" applyAlignment="1" applyProtection="1">
      <alignment horizontal="left" vertical="center" wrapText="1"/>
      <protection hidden="1"/>
    </xf>
    <xf numFmtId="0" fontId="0" fillId="0" borderId="149" xfId="0" applyFont="1" applyBorder="1" applyAlignment="1" applyProtection="1">
      <alignment horizontal="left" vertical="center" wrapText="1"/>
      <protection hidden="1"/>
    </xf>
    <xf numFmtId="0" fontId="0" fillId="0" borderId="150" xfId="0" applyFont="1" applyBorder="1" applyAlignment="1" applyProtection="1">
      <alignment horizontal="left" vertical="center" wrapText="1"/>
      <protection hidden="1"/>
    </xf>
    <xf numFmtId="38" fontId="9" fillId="0" borderId="151" xfId="48" applyFont="1" applyFill="1" applyBorder="1" applyAlignment="1" applyProtection="1">
      <alignment horizontal="right" indent="1"/>
      <protection hidden="1"/>
    </xf>
    <xf numFmtId="38" fontId="9" fillId="0" borderId="152" xfId="48" applyFont="1" applyFill="1" applyBorder="1" applyAlignment="1" applyProtection="1">
      <alignment horizontal="right" indent="1"/>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bgColor rgb="FFF7F5F9"/>
        </patternFill>
      </fill>
    </dxf>
    <dxf>
      <font>
        <color rgb="FFFBFAFC"/>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BFAF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7</xdr:row>
      <xdr:rowOff>19050</xdr:rowOff>
    </xdr:from>
    <xdr:to>
      <xdr:col>6</xdr:col>
      <xdr:colOff>161925</xdr:colOff>
      <xdr:row>8</xdr:row>
      <xdr:rowOff>57150</xdr:rowOff>
    </xdr:to>
    <xdr:sp>
      <xdr:nvSpPr>
        <xdr:cNvPr id="1" name="左大かっこ 1"/>
        <xdr:cNvSpPr>
          <a:spLocks/>
        </xdr:cNvSpPr>
      </xdr:nvSpPr>
      <xdr:spPr>
        <a:xfrm>
          <a:off x="4400550" y="2200275"/>
          <a:ext cx="47625" cy="285750"/>
        </a:xfrm>
        <a:prstGeom prst="leftBracket">
          <a:avLst>
            <a:gd name="adj" fmla="val -48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xdr:row>
      <xdr:rowOff>38100</xdr:rowOff>
    </xdr:from>
    <xdr:to>
      <xdr:col>13</xdr:col>
      <xdr:colOff>66675</xdr:colOff>
      <xdr:row>8</xdr:row>
      <xdr:rowOff>66675</xdr:rowOff>
    </xdr:to>
    <xdr:sp>
      <xdr:nvSpPr>
        <xdr:cNvPr id="2" name="右大かっこ 2"/>
        <xdr:cNvSpPr>
          <a:spLocks/>
        </xdr:cNvSpPr>
      </xdr:nvSpPr>
      <xdr:spPr>
        <a:xfrm>
          <a:off x="9763125" y="2219325"/>
          <a:ext cx="47625" cy="276225"/>
        </a:xfrm>
        <a:prstGeom prst="rightBracket">
          <a:avLst>
            <a:gd name="adj" fmla="val -486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1381125</xdr:colOff>
      <xdr:row>9</xdr:row>
      <xdr:rowOff>123825</xdr:rowOff>
    </xdr:from>
    <xdr:to>
      <xdr:col>4</xdr:col>
      <xdr:colOff>1438275</xdr:colOff>
      <xdr:row>14</xdr:row>
      <xdr:rowOff>133350</xdr:rowOff>
    </xdr:to>
    <xdr:sp>
      <xdr:nvSpPr>
        <xdr:cNvPr id="3" name="左大かっこ 4"/>
        <xdr:cNvSpPr>
          <a:spLocks/>
        </xdr:cNvSpPr>
      </xdr:nvSpPr>
      <xdr:spPr>
        <a:xfrm>
          <a:off x="2886075" y="2800350"/>
          <a:ext cx="57150" cy="1247775"/>
        </a:xfrm>
        <a:prstGeom prst="leftBracket">
          <a:avLst>
            <a:gd name="adj" fmla="val -49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264"/>
  <sheetViews>
    <sheetView showGridLines="0" showRowColHeaders="0" tabSelected="1" zoomScale="85" zoomScaleNormal="85" zoomScaleSheetLayoutView="25" workbookViewId="0" topLeftCell="A1">
      <selection activeCell="F4" sqref="F4:G4"/>
    </sheetView>
  </sheetViews>
  <sheetFormatPr defaultColWidth="9.00390625" defaultRowHeight="13.5"/>
  <cols>
    <col min="1" max="1" width="4.50390625" style="1" customWidth="1"/>
    <col min="2" max="2" width="4.375" style="1" customWidth="1"/>
    <col min="3" max="3" width="7.25390625" style="1" customWidth="1"/>
    <col min="4" max="4" width="3.625" style="1" customWidth="1"/>
    <col min="5" max="5" width="21.00390625" style="1" customWidth="1"/>
    <col min="6" max="8" width="15.50390625" style="1" customWidth="1"/>
    <col min="9" max="9" width="8.875" style="1" customWidth="1"/>
    <col min="10" max="11" width="6.625" style="1" customWidth="1"/>
    <col min="12" max="12" width="4.875" style="1" customWidth="1"/>
    <col min="13" max="13" width="13.625" style="1" customWidth="1"/>
    <col min="14" max="15" width="10.375" style="1" customWidth="1"/>
    <col min="16" max="16" width="11.75390625" style="1" customWidth="1"/>
    <col min="17" max="17" width="9.375" style="1" customWidth="1"/>
    <col min="18" max="18" width="6.75390625" style="1" customWidth="1"/>
    <col min="19" max="19" width="13.625" style="1" customWidth="1"/>
    <col min="20" max="21" width="9.00390625" style="1" customWidth="1"/>
    <col min="22" max="22" width="8.875" style="1" customWidth="1"/>
    <col min="23" max="23" width="4.75390625" style="1" customWidth="1"/>
    <col min="24" max="24" width="21.125" style="1" customWidth="1"/>
    <col min="25" max="27" width="15.50390625" style="1" customWidth="1"/>
    <col min="28" max="16384" width="9.00390625" style="1" customWidth="1"/>
  </cols>
  <sheetData>
    <row r="1" spans="5:13" ht="26.25" customHeight="1">
      <c r="E1" s="2"/>
      <c r="F1" s="267" t="s">
        <v>9</v>
      </c>
      <c r="G1" s="267"/>
      <c r="H1" s="267"/>
      <c r="I1" s="267"/>
      <c r="J1" s="267"/>
      <c r="K1" s="267"/>
      <c r="M1" s="50" t="s">
        <v>56</v>
      </c>
    </row>
    <row r="2" spans="6:18" ht="36" customHeight="1">
      <c r="F2" s="3"/>
      <c r="G2" s="3"/>
      <c r="H2" s="3"/>
      <c r="I2" s="3"/>
      <c r="J2" s="3"/>
      <c r="K2" s="3"/>
      <c r="L2" s="4"/>
      <c r="N2" s="5"/>
      <c r="O2" s="5"/>
      <c r="P2" s="5"/>
      <c r="Q2" s="5"/>
      <c r="R2" s="5"/>
    </row>
    <row r="3" ht="45" customHeight="1"/>
    <row r="4" spans="3:8" ht="21" customHeight="1">
      <c r="C4" s="6"/>
      <c r="D4" s="6"/>
      <c r="E4" s="7" t="s">
        <v>53</v>
      </c>
      <c r="F4" s="268"/>
      <c r="G4" s="268"/>
      <c r="H4" s="8" t="s">
        <v>5</v>
      </c>
    </row>
    <row r="5" spans="3:8" ht="12" customHeight="1">
      <c r="C5" s="6"/>
      <c r="D5" s="6"/>
      <c r="E5" s="7"/>
      <c r="F5" s="61"/>
      <c r="G5" s="61"/>
      <c r="H5" s="8"/>
    </row>
    <row r="6" spans="3:8" ht="19.5" customHeight="1">
      <c r="C6" s="6"/>
      <c r="D6" s="6"/>
      <c r="E6" s="7" t="s">
        <v>54</v>
      </c>
      <c r="F6" s="269" t="s">
        <v>10</v>
      </c>
      <c r="G6" s="269"/>
      <c r="H6" s="269"/>
    </row>
    <row r="7" spans="3:8" ht="12" customHeight="1">
      <c r="C7" s="6"/>
      <c r="D7" s="6"/>
      <c r="E7" s="7"/>
      <c r="F7" s="60"/>
      <c r="G7" s="9"/>
      <c r="H7" s="9"/>
    </row>
    <row r="8" spans="3:13" ht="19.5" customHeight="1">
      <c r="C8" s="6"/>
      <c r="D8" s="6"/>
      <c r="E8" s="7" t="s">
        <v>55</v>
      </c>
      <c r="F8" s="41">
        <v>43922</v>
      </c>
      <c r="G8" s="208" t="s">
        <v>57</v>
      </c>
      <c r="H8" s="208"/>
      <c r="I8" s="208"/>
      <c r="J8" s="208"/>
      <c r="K8" s="208"/>
      <c r="L8" s="208"/>
      <c r="M8" s="208"/>
    </row>
    <row r="9" spans="3:16" ht="19.5" customHeight="1">
      <c r="C9" s="6"/>
      <c r="D9" s="6"/>
      <c r="E9" s="7"/>
      <c r="F9" s="10"/>
      <c r="G9" s="208"/>
      <c r="H9" s="208"/>
      <c r="I9" s="208"/>
      <c r="J9" s="208"/>
      <c r="K9" s="208"/>
      <c r="L9" s="208"/>
      <c r="M9" s="208"/>
      <c r="P9" s="11"/>
    </row>
    <row r="10" spans="3:8" ht="19.5" customHeight="1">
      <c r="C10" s="6"/>
      <c r="D10" s="6"/>
      <c r="E10" s="7">
        <v>1</v>
      </c>
      <c r="F10" s="12" t="s">
        <v>28</v>
      </c>
      <c r="G10" s="13"/>
      <c r="H10" s="9"/>
    </row>
    <row r="11" spans="3:8" ht="19.5" customHeight="1">
      <c r="C11" s="6"/>
      <c r="D11" s="6"/>
      <c r="E11" s="7">
        <v>2</v>
      </c>
      <c r="F11" s="12" t="s">
        <v>29</v>
      </c>
      <c r="G11" s="13"/>
      <c r="H11" s="9"/>
    </row>
    <row r="12" spans="3:8" ht="19.5" customHeight="1">
      <c r="C12" s="6"/>
      <c r="D12" s="6"/>
      <c r="E12" s="14" t="s">
        <v>19</v>
      </c>
      <c r="F12" s="12" t="s">
        <v>30</v>
      </c>
      <c r="G12" s="13"/>
      <c r="H12" s="9"/>
    </row>
    <row r="13" spans="3:8" ht="19.5" customHeight="1">
      <c r="C13" s="6"/>
      <c r="D13" s="6"/>
      <c r="E13" s="7">
        <v>4</v>
      </c>
      <c r="F13" s="12" t="s">
        <v>31</v>
      </c>
      <c r="G13" s="13"/>
      <c r="H13" s="9"/>
    </row>
    <row r="14" spans="3:8" ht="19.5" customHeight="1">
      <c r="C14" s="6"/>
      <c r="D14" s="6"/>
      <c r="E14" s="7">
        <v>5</v>
      </c>
      <c r="F14" s="12" t="s">
        <v>17</v>
      </c>
      <c r="G14" s="13"/>
      <c r="H14" s="9"/>
    </row>
    <row r="15" spans="3:8" ht="19.5" customHeight="1">
      <c r="C15" s="6"/>
      <c r="D15" s="6"/>
      <c r="E15" s="15"/>
      <c r="F15" s="12" t="s">
        <v>18</v>
      </c>
      <c r="G15" s="13"/>
      <c r="H15" s="9"/>
    </row>
    <row r="16" spans="3:8" ht="19.5" customHeight="1">
      <c r="C16" s="6"/>
      <c r="D16" s="6"/>
      <c r="E16" s="15"/>
      <c r="F16" s="12"/>
      <c r="G16" s="13"/>
      <c r="H16" s="9"/>
    </row>
    <row r="17" spans="3:14" ht="19.5" customHeight="1">
      <c r="C17" s="6"/>
      <c r="D17" s="6"/>
      <c r="E17" s="15"/>
      <c r="F17" s="12"/>
      <c r="G17" s="13"/>
      <c r="H17" s="9"/>
      <c r="M17" s="257" t="s">
        <v>40</v>
      </c>
      <c r="N17" s="258"/>
    </row>
    <row r="18" spans="3:15" ht="17.25" customHeight="1">
      <c r="C18" s="6"/>
      <c r="D18" s="6"/>
      <c r="E18" s="15"/>
      <c r="F18" s="12"/>
      <c r="G18" s="13"/>
      <c r="H18" s="9"/>
      <c r="M18" s="255" t="s">
        <v>43</v>
      </c>
      <c r="N18" s="256"/>
      <c r="O18" s="44" t="s">
        <v>49</v>
      </c>
    </row>
    <row r="19" spans="3:9" ht="17.25" customHeight="1" thickBot="1">
      <c r="C19" s="6"/>
      <c r="D19" s="6"/>
      <c r="E19" s="7"/>
      <c r="F19" s="10"/>
      <c r="G19" s="13"/>
      <c r="H19" s="9"/>
      <c r="I19" s="23"/>
    </row>
    <row r="20" spans="2:18" ht="33" customHeight="1" hidden="1" thickBot="1">
      <c r="B20" s="16"/>
      <c r="C20" s="16"/>
      <c r="D20" s="16"/>
      <c r="E20" s="17">
        <f>IF(DAY(事由発生日)&gt;賃金締切日,YEAR(事由発生日),IF(MONTH(事由発生日)-1&lt;=0,YEAR(事由発生日)-1,YEAR(事由発生日)))</f>
        <v>2020</v>
      </c>
      <c r="F20" s="18" t="s">
        <v>22</v>
      </c>
      <c r="G20" s="17">
        <f>IF(DAY(事由発生日)&gt;賃金締切日,MONTH(事由発生日),IF(MONTH(事由発生日)-1&lt;=0,12,MONTH(事由発生日)-1))</f>
        <v>3</v>
      </c>
      <c r="H20" s="19" t="s">
        <v>23</v>
      </c>
      <c r="I20" s="20" t="s">
        <v>24</v>
      </c>
      <c r="J20" s="21"/>
      <c r="M20" s="77"/>
      <c r="N20" s="78"/>
      <c r="O20" s="79"/>
      <c r="P20" s="79"/>
      <c r="Q20" s="22"/>
      <c r="R20" s="22"/>
    </row>
    <row r="21" spans="2:19" ht="28.5" customHeight="1" thickBot="1" thickTop="1">
      <c r="B21" s="45"/>
      <c r="C21" s="46"/>
      <c r="D21" s="46"/>
      <c r="E21" s="47"/>
      <c r="F21" s="48" t="s">
        <v>13</v>
      </c>
      <c r="G21" s="49">
        <v>36782</v>
      </c>
      <c r="H21" s="48" t="s">
        <v>14</v>
      </c>
      <c r="I21" s="272" t="s">
        <v>32</v>
      </c>
      <c r="J21" s="272"/>
      <c r="K21" s="273"/>
      <c r="M21" s="209" t="s">
        <v>58</v>
      </c>
      <c r="N21" s="210"/>
      <c r="O21" s="210"/>
      <c r="P21" s="210"/>
      <c r="Q21" s="210"/>
      <c r="R21" s="210"/>
      <c r="S21" s="211"/>
    </row>
    <row r="22" spans="2:22" ht="39.75" customHeight="1" thickBot="1" thickTop="1">
      <c r="B22" s="274" t="s">
        <v>48</v>
      </c>
      <c r="C22" s="275"/>
      <c r="D22" s="275"/>
      <c r="E22" s="276"/>
      <c r="F22" s="259" t="s">
        <v>11</v>
      </c>
      <c r="G22" s="259"/>
      <c r="H22" s="260"/>
      <c r="I22" s="270" t="s">
        <v>12</v>
      </c>
      <c r="J22" s="271"/>
      <c r="K22" s="80">
        <v>20</v>
      </c>
      <c r="M22" s="212"/>
      <c r="N22" s="213"/>
      <c r="O22" s="213"/>
      <c r="P22" s="213"/>
      <c r="Q22" s="213"/>
      <c r="R22" s="213"/>
      <c r="S22" s="214"/>
      <c r="T22" s="4"/>
      <c r="U22" s="4"/>
      <c r="V22" s="4"/>
    </row>
    <row r="23" spans="2:19" ht="20.25" customHeight="1" thickTop="1">
      <c r="B23" s="277" t="s">
        <v>3</v>
      </c>
      <c r="C23" s="188" t="s">
        <v>26</v>
      </c>
      <c r="D23" s="197" t="s">
        <v>20</v>
      </c>
      <c r="E23" s="198"/>
      <c r="F23" s="24">
        <f>IF(賃金締切日="月末",DATE(YEAR(F24),MONTH(F24),1),DATE(YEAR(F24),MONTH(F24)-1,DAY(F24)+1))</f>
        <v>43820</v>
      </c>
      <c r="G23" s="25">
        <f>IF(賃金締切日="月末",DATE(YEAR(G24),MONTH(G24),1),DATE(YEAR(G24),MONTH(G24)-1,DAY(G24)+1))</f>
        <v>43851</v>
      </c>
      <c r="H23" s="105">
        <f>IF(賃金締切日="月末",DATE(YEAR($H$24),MONTH($H$24),1),DATE(YEAR($H$24),MONTH($H$24)-1,DAY($H$24)+1))</f>
        <v>43882</v>
      </c>
      <c r="I23" s="191" t="s">
        <v>1</v>
      </c>
      <c r="J23" s="191"/>
      <c r="K23" s="192"/>
      <c r="M23" s="209" t="s">
        <v>59</v>
      </c>
      <c r="N23" s="210"/>
      <c r="O23" s="210"/>
      <c r="P23" s="210"/>
      <c r="Q23" s="210"/>
      <c r="R23" s="210"/>
      <c r="S23" s="211"/>
    </row>
    <row r="24" spans="2:27" ht="20.25" customHeight="1" thickBot="1">
      <c r="B24" s="278"/>
      <c r="C24" s="189"/>
      <c r="D24" s="199"/>
      <c r="E24" s="200"/>
      <c r="F24" s="26">
        <f>IF(賃金締切日="月末",G23-1,DATE(YEAR(G24),MONTH(G24)-1,DAY(G24)))</f>
        <v>43850</v>
      </c>
      <c r="G24" s="27">
        <f>IF(賃金締切日="月末",H23-1,DATE(YEAR(H24),MONTH(H24)-1,DAY(H24)))</f>
        <v>43881</v>
      </c>
      <c r="H24" s="106">
        <f>IF(賃金締切日="月末",DATE($E$20,$G$20+1,1)-1,DATE($E$20,$G$20,賃金締切日))</f>
        <v>43910</v>
      </c>
      <c r="I24" s="193"/>
      <c r="J24" s="193"/>
      <c r="K24" s="194"/>
      <c r="M24" s="264"/>
      <c r="N24" s="265"/>
      <c r="O24" s="265"/>
      <c r="P24" s="265"/>
      <c r="Q24" s="265"/>
      <c r="R24" s="265"/>
      <c r="S24" s="266"/>
      <c r="Y24" s="59" t="s">
        <v>6</v>
      </c>
      <c r="Z24" s="59" t="s">
        <v>7</v>
      </c>
      <c r="AA24" s="59" t="s">
        <v>8</v>
      </c>
    </row>
    <row r="25" spans="2:27" ht="20.25" customHeight="1" thickBot="1">
      <c r="B25" s="278"/>
      <c r="C25" s="189"/>
      <c r="D25" s="241" t="s">
        <v>15</v>
      </c>
      <c r="E25" s="204"/>
      <c r="F25" s="28">
        <f>DATEDIF(F23,F24,"D")+1-O34</f>
        <v>31</v>
      </c>
      <c r="G25" s="29">
        <f>DATEDIF(G23,G24,"D")+1-O32</f>
        <v>31</v>
      </c>
      <c r="H25" s="107">
        <f>DATEDIF(H23,H24,"D")+1-O30</f>
        <v>29</v>
      </c>
      <c r="I25" s="101" t="s">
        <v>33</v>
      </c>
      <c r="J25" s="226">
        <f>F25+G25+H25</f>
        <v>91</v>
      </c>
      <c r="K25" s="227"/>
      <c r="M25" s="264"/>
      <c r="N25" s="265"/>
      <c r="O25" s="265"/>
      <c r="P25" s="265"/>
      <c r="Q25" s="265"/>
      <c r="R25" s="265"/>
      <c r="S25" s="266"/>
      <c r="W25" s="302" t="s">
        <v>15</v>
      </c>
      <c r="X25" s="303"/>
      <c r="Y25" s="56" t="s">
        <v>62</v>
      </c>
      <c r="Z25" s="57" t="s">
        <v>63</v>
      </c>
      <c r="AA25" s="58" t="s">
        <v>62</v>
      </c>
    </row>
    <row r="26" spans="2:27" ht="20.25" customHeight="1">
      <c r="B26" s="278"/>
      <c r="C26" s="189"/>
      <c r="D26" s="229" t="s">
        <v>42</v>
      </c>
      <c r="E26" s="92"/>
      <c r="F26" s="112"/>
      <c r="G26" s="113">
        <f>IF(F26="",0,F26)</f>
        <v>0</v>
      </c>
      <c r="H26" s="114">
        <f>G26</f>
        <v>0</v>
      </c>
      <c r="I26" s="334">
        <f aca="true" t="shared" si="0" ref="I26:I35">F26+G26+H26</f>
        <v>0</v>
      </c>
      <c r="J26" s="334"/>
      <c r="K26" s="335"/>
      <c r="M26" s="264"/>
      <c r="N26" s="265"/>
      <c r="O26" s="265"/>
      <c r="P26" s="265"/>
      <c r="Q26" s="265"/>
      <c r="R26" s="265"/>
      <c r="S26" s="266"/>
      <c r="W26" s="304" t="s">
        <v>42</v>
      </c>
      <c r="X26" s="62" t="s">
        <v>64</v>
      </c>
      <c r="Y26" s="63">
        <v>142000</v>
      </c>
      <c r="Z26" s="64"/>
      <c r="AA26" s="65"/>
    </row>
    <row r="27" spans="2:27" ht="20.25" customHeight="1">
      <c r="B27" s="278"/>
      <c r="C27" s="189"/>
      <c r="D27" s="229"/>
      <c r="E27" s="95"/>
      <c r="F27" s="115"/>
      <c r="G27" s="116">
        <f aca="true" t="shared" si="1" ref="G27:G34">IF(F27="",0,F27)</f>
        <v>0</v>
      </c>
      <c r="H27" s="117">
        <f aca="true" t="shared" si="2" ref="H27:H34">G27</f>
        <v>0</v>
      </c>
      <c r="I27" s="283">
        <f t="shared" si="0"/>
        <v>0</v>
      </c>
      <c r="J27" s="283"/>
      <c r="K27" s="284"/>
      <c r="M27" s="264"/>
      <c r="N27" s="265"/>
      <c r="O27" s="265"/>
      <c r="P27" s="265"/>
      <c r="Q27" s="265"/>
      <c r="R27" s="265"/>
      <c r="S27" s="266"/>
      <c r="W27" s="304"/>
      <c r="X27" s="66" t="s">
        <v>65</v>
      </c>
      <c r="Y27" s="67">
        <v>13000</v>
      </c>
      <c r="Z27" s="68"/>
      <c r="AA27" s="69"/>
    </row>
    <row r="28" spans="2:27" ht="20.25" customHeight="1">
      <c r="B28" s="278"/>
      <c r="C28" s="189"/>
      <c r="D28" s="229"/>
      <c r="E28" s="95"/>
      <c r="F28" s="115"/>
      <c r="G28" s="116">
        <f t="shared" si="1"/>
        <v>0</v>
      </c>
      <c r="H28" s="117">
        <f t="shared" si="2"/>
        <v>0</v>
      </c>
      <c r="I28" s="283">
        <f t="shared" si="0"/>
        <v>0</v>
      </c>
      <c r="J28" s="283"/>
      <c r="K28" s="284"/>
      <c r="L28" s="30"/>
      <c r="M28" s="212"/>
      <c r="N28" s="213"/>
      <c r="O28" s="213"/>
      <c r="P28" s="213"/>
      <c r="Q28" s="213"/>
      <c r="R28" s="213"/>
      <c r="S28" s="214"/>
      <c r="W28" s="304"/>
      <c r="X28" s="66" t="s">
        <v>66</v>
      </c>
      <c r="Y28" s="67">
        <v>6000</v>
      </c>
      <c r="Z28" s="68"/>
      <c r="AA28" s="69"/>
    </row>
    <row r="29" spans="2:27" ht="20.25" customHeight="1" thickBot="1">
      <c r="B29" s="278"/>
      <c r="C29" s="189"/>
      <c r="D29" s="229"/>
      <c r="E29" s="95"/>
      <c r="F29" s="115"/>
      <c r="G29" s="116">
        <f t="shared" si="1"/>
        <v>0</v>
      </c>
      <c r="H29" s="117">
        <f t="shared" si="2"/>
        <v>0</v>
      </c>
      <c r="I29" s="283">
        <f t="shared" si="0"/>
        <v>0</v>
      </c>
      <c r="J29" s="283"/>
      <c r="K29" s="284"/>
      <c r="M29" s="262" t="s">
        <v>80</v>
      </c>
      <c r="N29" s="262"/>
      <c r="O29" s="262"/>
      <c r="P29" s="262"/>
      <c r="Q29" s="262" t="s">
        <v>52</v>
      </c>
      <c r="R29" s="262"/>
      <c r="S29" s="262"/>
      <c r="W29" s="304"/>
      <c r="X29" s="66" t="s">
        <v>67</v>
      </c>
      <c r="Y29" s="67">
        <v>4420</v>
      </c>
      <c r="Z29" s="68"/>
      <c r="AA29" s="69"/>
    </row>
    <row r="30" spans="2:27" ht="20.25" customHeight="1">
      <c r="B30" s="278"/>
      <c r="C30" s="189"/>
      <c r="D30" s="229"/>
      <c r="E30" s="95"/>
      <c r="F30" s="115"/>
      <c r="G30" s="116">
        <f t="shared" si="1"/>
        <v>0</v>
      </c>
      <c r="H30" s="117">
        <f t="shared" si="2"/>
        <v>0</v>
      </c>
      <c r="I30" s="283">
        <f t="shared" si="0"/>
        <v>0</v>
      </c>
      <c r="J30" s="283"/>
      <c r="K30" s="284"/>
      <c r="M30" s="89">
        <f>H23</f>
        <v>43882</v>
      </c>
      <c r="N30" s="195" t="s">
        <v>21</v>
      </c>
      <c r="O30" s="223">
        <v>0</v>
      </c>
      <c r="P30" s="164" t="s">
        <v>61</v>
      </c>
      <c r="Q30" s="215"/>
      <c r="R30" s="216"/>
      <c r="S30" s="217"/>
      <c r="W30" s="304"/>
      <c r="X30" s="66" t="s">
        <v>68</v>
      </c>
      <c r="Y30" s="67">
        <v>2500</v>
      </c>
      <c r="Z30" s="68"/>
      <c r="AA30" s="69"/>
    </row>
    <row r="31" spans="2:27" ht="20.25" customHeight="1" thickBot="1">
      <c r="B31" s="278"/>
      <c r="C31" s="189"/>
      <c r="D31" s="229"/>
      <c r="E31" s="95"/>
      <c r="F31" s="115"/>
      <c r="G31" s="116">
        <f t="shared" si="1"/>
        <v>0</v>
      </c>
      <c r="H31" s="117">
        <f t="shared" si="2"/>
        <v>0</v>
      </c>
      <c r="I31" s="283">
        <f t="shared" si="0"/>
        <v>0</v>
      </c>
      <c r="J31" s="283"/>
      <c r="K31" s="284"/>
      <c r="M31" s="90">
        <f>H24</f>
        <v>43910</v>
      </c>
      <c r="N31" s="261"/>
      <c r="O31" s="224"/>
      <c r="P31" s="315"/>
      <c r="Q31" s="218"/>
      <c r="R31" s="219"/>
      <c r="S31" s="220"/>
      <c r="W31" s="304"/>
      <c r="X31" s="66" t="s">
        <v>69</v>
      </c>
      <c r="Y31" s="67"/>
      <c r="Z31" s="68"/>
      <c r="AA31" s="69"/>
    </row>
    <row r="32" spans="2:27" ht="20.25" customHeight="1">
      <c r="B32" s="278"/>
      <c r="C32" s="189"/>
      <c r="D32" s="229"/>
      <c r="E32" s="95"/>
      <c r="F32" s="115"/>
      <c r="G32" s="116">
        <f t="shared" si="1"/>
        <v>0</v>
      </c>
      <c r="H32" s="117">
        <f t="shared" si="2"/>
        <v>0</v>
      </c>
      <c r="I32" s="283">
        <f t="shared" si="0"/>
        <v>0</v>
      </c>
      <c r="J32" s="283"/>
      <c r="K32" s="284"/>
      <c r="M32" s="89">
        <f>G23</f>
        <v>43851</v>
      </c>
      <c r="N32" s="195" t="s">
        <v>21</v>
      </c>
      <c r="O32" s="223">
        <v>0</v>
      </c>
      <c r="P32" s="164" t="s">
        <v>61</v>
      </c>
      <c r="Q32" s="215"/>
      <c r="R32" s="216"/>
      <c r="S32" s="217"/>
      <c r="W32" s="304"/>
      <c r="X32" s="70" t="s">
        <v>70</v>
      </c>
      <c r="Y32" s="71"/>
      <c r="Z32" s="68"/>
      <c r="AA32" s="69"/>
    </row>
    <row r="33" spans="2:27" ht="20.25" customHeight="1" thickBot="1">
      <c r="B33" s="278"/>
      <c r="C33" s="189"/>
      <c r="D33" s="229"/>
      <c r="E33" s="95"/>
      <c r="F33" s="115"/>
      <c r="G33" s="116">
        <f t="shared" si="1"/>
        <v>0</v>
      </c>
      <c r="H33" s="117">
        <f t="shared" si="2"/>
        <v>0</v>
      </c>
      <c r="I33" s="283">
        <f t="shared" si="0"/>
        <v>0</v>
      </c>
      <c r="J33" s="283"/>
      <c r="K33" s="284"/>
      <c r="M33" s="91">
        <f>G24</f>
        <v>43881</v>
      </c>
      <c r="N33" s="196"/>
      <c r="O33" s="263"/>
      <c r="P33" s="165"/>
      <c r="Q33" s="218"/>
      <c r="R33" s="219"/>
      <c r="S33" s="220"/>
      <c r="W33" s="304"/>
      <c r="X33" s="70" t="s">
        <v>71</v>
      </c>
      <c r="Y33" s="71"/>
      <c r="Z33" s="68"/>
      <c r="AA33" s="69"/>
    </row>
    <row r="34" spans="2:27" ht="20.25" customHeight="1">
      <c r="B34" s="278"/>
      <c r="C34" s="189"/>
      <c r="D34" s="229"/>
      <c r="E34" s="92"/>
      <c r="F34" s="112"/>
      <c r="G34" s="118">
        <f t="shared" si="1"/>
        <v>0</v>
      </c>
      <c r="H34" s="119">
        <f t="shared" si="2"/>
        <v>0</v>
      </c>
      <c r="I34" s="324">
        <f t="shared" si="0"/>
        <v>0</v>
      </c>
      <c r="J34" s="324"/>
      <c r="K34" s="325"/>
      <c r="M34" s="89">
        <f>F23</f>
        <v>43820</v>
      </c>
      <c r="N34" s="195" t="s">
        <v>21</v>
      </c>
      <c r="O34" s="223">
        <v>0</v>
      </c>
      <c r="P34" s="164" t="s">
        <v>61</v>
      </c>
      <c r="Q34" s="215"/>
      <c r="R34" s="216"/>
      <c r="S34" s="217"/>
      <c r="W34" s="304"/>
      <c r="X34" s="70" t="s">
        <v>72</v>
      </c>
      <c r="Y34" s="71"/>
      <c r="Z34" s="68"/>
      <c r="AA34" s="69"/>
    </row>
    <row r="35" spans="2:27" ht="20.25" customHeight="1" thickBot="1">
      <c r="B35" s="278"/>
      <c r="C35" s="189"/>
      <c r="D35" s="229"/>
      <c r="E35" s="100" t="s">
        <v>41</v>
      </c>
      <c r="F35" s="120"/>
      <c r="G35" s="121"/>
      <c r="H35" s="122"/>
      <c r="I35" s="281">
        <f t="shared" si="0"/>
        <v>0</v>
      </c>
      <c r="J35" s="281"/>
      <c r="K35" s="282"/>
      <c r="M35" s="91">
        <f>F24</f>
        <v>43850</v>
      </c>
      <c r="N35" s="196"/>
      <c r="O35" s="263"/>
      <c r="P35" s="165"/>
      <c r="Q35" s="218"/>
      <c r="R35" s="219"/>
      <c r="S35" s="220"/>
      <c r="W35" s="304"/>
      <c r="X35" s="72" t="s">
        <v>41</v>
      </c>
      <c r="Y35" s="73"/>
      <c r="Z35" s="74">
        <v>85000</v>
      </c>
      <c r="AA35" s="75"/>
    </row>
    <row r="36" spans="2:27" ht="20.25" customHeight="1" thickBot="1" thickTop="1">
      <c r="B36" s="278"/>
      <c r="C36" s="190"/>
      <c r="D36" s="229"/>
      <c r="E36" s="98" t="s">
        <v>1</v>
      </c>
      <c r="F36" s="129">
        <f>SUM(F26:F34)-F35</f>
        <v>0</v>
      </c>
      <c r="G36" s="130">
        <f>SUM(G26:G34)-G35</f>
        <v>0</v>
      </c>
      <c r="H36" s="131">
        <f>SUM(H26:H34)-H35</f>
        <v>0</v>
      </c>
      <c r="I36" s="102" t="s">
        <v>34</v>
      </c>
      <c r="J36" s="279">
        <f>SUM(I26:K34)-I35</f>
        <v>0</v>
      </c>
      <c r="K36" s="280"/>
      <c r="W36" s="305"/>
      <c r="X36" s="52" t="s">
        <v>1</v>
      </c>
      <c r="Y36" s="53">
        <v>167920</v>
      </c>
      <c r="Z36" s="54"/>
      <c r="AA36" s="55"/>
    </row>
    <row r="37" spans="2:27" ht="20.25" customHeight="1" thickTop="1">
      <c r="B37" s="277" t="s">
        <v>2</v>
      </c>
      <c r="C37" s="188" t="s">
        <v>27</v>
      </c>
      <c r="D37" s="197" t="s">
        <v>0</v>
      </c>
      <c r="E37" s="198"/>
      <c r="F37" s="24">
        <f aca="true" t="shared" si="3" ref="F37:H38">IF(F23="","",F23)</f>
        <v>43820</v>
      </c>
      <c r="G37" s="25">
        <f t="shared" si="3"/>
        <v>43851</v>
      </c>
      <c r="H37" s="105">
        <f t="shared" si="3"/>
        <v>43882</v>
      </c>
      <c r="I37" s="296" t="s">
        <v>1</v>
      </c>
      <c r="J37" s="297"/>
      <c r="K37" s="298"/>
      <c r="M37" s="316" t="s">
        <v>81</v>
      </c>
      <c r="N37" s="317"/>
      <c r="O37" s="317"/>
      <c r="P37" s="317"/>
      <c r="Q37" s="317"/>
      <c r="R37" s="317"/>
      <c r="S37" s="318"/>
      <c r="W37" s="306" t="s">
        <v>73</v>
      </c>
      <c r="X37" s="307"/>
      <c r="Y37" s="307"/>
      <c r="Z37" s="307"/>
      <c r="AA37" s="308"/>
    </row>
    <row r="38" spans="2:27" ht="20.25" customHeight="1">
      <c r="B38" s="278"/>
      <c r="C38" s="189"/>
      <c r="D38" s="199"/>
      <c r="E38" s="200"/>
      <c r="F38" s="26">
        <f t="shared" si="3"/>
        <v>43850</v>
      </c>
      <c r="G38" s="27">
        <f t="shared" si="3"/>
        <v>43881</v>
      </c>
      <c r="H38" s="109">
        <f t="shared" si="3"/>
        <v>43910</v>
      </c>
      <c r="I38" s="299"/>
      <c r="J38" s="300"/>
      <c r="K38" s="301"/>
      <c r="M38" s="319"/>
      <c r="N38" s="310"/>
      <c r="O38" s="310"/>
      <c r="P38" s="310"/>
      <c r="Q38" s="310"/>
      <c r="R38" s="310"/>
      <c r="S38" s="320"/>
      <c r="W38" s="309"/>
      <c r="X38" s="310"/>
      <c r="Y38" s="310"/>
      <c r="Z38" s="310"/>
      <c r="AA38" s="311"/>
    </row>
    <row r="39" spans="2:27" ht="20.25" customHeight="1">
      <c r="B39" s="278"/>
      <c r="C39" s="189"/>
      <c r="D39" s="201" t="s">
        <v>15</v>
      </c>
      <c r="E39" s="202"/>
      <c r="F39" s="31">
        <f>F25</f>
        <v>31</v>
      </c>
      <c r="G39" s="32">
        <f>G25</f>
        <v>31</v>
      </c>
      <c r="H39" s="110">
        <f>H25</f>
        <v>29</v>
      </c>
      <c r="I39" s="103" t="s">
        <v>33</v>
      </c>
      <c r="J39" s="221">
        <f>J25</f>
        <v>91</v>
      </c>
      <c r="K39" s="222"/>
      <c r="M39" s="319"/>
      <c r="N39" s="310"/>
      <c r="O39" s="310"/>
      <c r="P39" s="310"/>
      <c r="Q39" s="310"/>
      <c r="R39" s="310"/>
      <c r="S39" s="320"/>
      <c r="W39" s="309"/>
      <c r="X39" s="310"/>
      <c r="Y39" s="310"/>
      <c r="Z39" s="310"/>
      <c r="AA39" s="311"/>
    </row>
    <row r="40" spans="2:27" ht="20.25" customHeight="1" thickBot="1">
      <c r="B40" s="278"/>
      <c r="C40" s="189"/>
      <c r="D40" s="203" t="s">
        <v>16</v>
      </c>
      <c r="E40" s="204"/>
      <c r="F40" s="42">
        <v>20</v>
      </c>
      <c r="G40" s="43">
        <v>19</v>
      </c>
      <c r="H40" s="111">
        <v>15</v>
      </c>
      <c r="I40" s="104" t="s">
        <v>35</v>
      </c>
      <c r="J40" s="294">
        <f>F40+G40+H40</f>
        <v>54</v>
      </c>
      <c r="K40" s="295"/>
      <c r="M40" s="319"/>
      <c r="N40" s="310"/>
      <c r="O40" s="310"/>
      <c r="P40" s="310"/>
      <c r="Q40" s="310"/>
      <c r="R40" s="310"/>
      <c r="S40" s="320"/>
      <c r="W40" s="309"/>
      <c r="X40" s="310"/>
      <c r="Y40" s="310"/>
      <c r="Z40" s="310"/>
      <c r="AA40" s="311"/>
    </row>
    <row r="41" spans="2:27" ht="20.25" customHeight="1">
      <c r="B41" s="278"/>
      <c r="C41" s="189"/>
      <c r="D41" s="229" t="s">
        <v>42</v>
      </c>
      <c r="E41" s="93" t="s">
        <v>83</v>
      </c>
      <c r="F41" s="123">
        <v>200138</v>
      </c>
      <c r="G41" s="113">
        <v>185625</v>
      </c>
      <c r="H41" s="114">
        <v>167400</v>
      </c>
      <c r="I41" s="334">
        <f aca="true" t="shared" si="4" ref="I41:I50">F41+G41+H41</f>
        <v>553163</v>
      </c>
      <c r="J41" s="334"/>
      <c r="K41" s="335"/>
      <c r="M41" s="319"/>
      <c r="N41" s="310"/>
      <c r="O41" s="310"/>
      <c r="P41" s="310"/>
      <c r="Q41" s="310"/>
      <c r="R41" s="310"/>
      <c r="S41" s="320"/>
      <c r="W41" s="309"/>
      <c r="X41" s="310"/>
      <c r="Y41" s="310"/>
      <c r="Z41" s="310"/>
      <c r="AA41" s="311"/>
    </row>
    <row r="42" spans="2:27" ht="20.25" customHeight="1">
      <c r="B42" s="278"/>
      <c r="C42" s="189"/>
      <c r="D42" s="229"/>
      <c r="E42" s="96" t="s">
        <v>84</v>
      </c>
      <c r="F42" s="124">
        <v>11394</v>
      </c>
      <c r="G42" s="116">
        <v>22366</v>
      </c>
      <c r="H42" s="117">
        <v>2110</v>
      </c>
      <c r="I42" s="283">
        <f t="shared" si="4"/>
        <v>35870</v>
      </c>
      <c r="J42" s="283"/>
      <c r="K42" s="284"/>
      <c r="M42" s="321"/>
      <c r="N42" s="322"/>
      <c r="O42" s="322"/>
      <c r="P42" s="322"/>
      <c r="Q42" s="322"/>
      <c r="R42" s="322"/>
      <c r="S42" s="323"/>
      <c r="W42" s="309"/>
      <c r="X42" s="310"/>
      <c r="Y42" s="310"/>
      <c r="Z42" s="310"/>
      <c r="AA42" s="311"/>
    </row>
    <row r="43" spans="2:27" ht="20.25" customHeight="1" thickBot="1">
      <c r="B43" s="278"/>
      <c r="C43" s="189"/>
      <c r="D43" s="229"/>
      <c r="E43" s="96" t="s">
        <v>86</v>
      </c>
      <c r="F43" s="124">
        <v>5600</v>
      </c>
      <c r="G43" s="116">
        <v>8400</v>
      </c>
      <c r="H43" s="117">
        <v>8400</v>
      </c>
      <c r="I43" s="283">
        <f t="shared" si="4"/>
        <v>22400</v>
      </c>
      <c r="J43" s="283"/>
      <c r="K43" s="284"/>
      <c r="W43" s="312"/>
      <c r="X43" s="313"/>
      <c r="Y43" s="313"/>
      <c r="Z43" s="313"/>
      <c r="AA43" s="314"/>
    </row>
    <row r="44" spans="2:19" ht="20.25" customHeight="1" thickTop="1">
      <c r="B44" s="278"/>
      <c r="C44" s="189"/>
      <c r="D44" s="229"/>
      <c r="E44" s="96" t="s">
        <v>85</v>
      </c>
      <c r="F44" s="124">
        <v>1804</v>
      </c>
      <c r="G44" s="116">
        <v>1804</v>
      </c>
      <c r="H44" s="117">
        <v>1624</v>
      </c>
      <c r="I44" s="283">
        <f t="shared" si="4"/>
        <v>5232</v>
      </c>
      <c r="J44" s="283"/>
      <c r="K44" s="284"/>
      <c r="M44" s="326" t="s">
        <v>82</v>
      </c>
      <c r="N44" s="327"/>
      <c r="O44" s="327"/>
      <c r="P44" s="327"/>
      <c r="Q44" s="327"/>
      <c r="R44" s="327"/>
      <c r="S44" s="328"/>
    </row>
    <row r="45" spans="2:19" ht="20.25" customHeight="1">
      <c r="B45" s="278"/>
      <c r="C45" s="189"/>
      <c r="D45" s="229"/>
      <c r="E45" s="97"/>
      <c r="F45" s="124"/>
      <c r="G45" s="116">
        <f>IF(F45="",0,F45)</f>
        <v>0</v>
      </c>
      <c r="H45" s="117">
        <f>G45</f>
        <v>0</v>
      </c>
      <c r="I45" s="283">
        <f t="shared" si="4"/>
        <v>0</v>
      </c>
      <c r="J45" s="283"/>
      <c r="K45" s="284"/>
      <c r="M45" s="329"/>
      <c r="N45" s="310"/>
      <c r="O45" s="310"/>
      <c r="P45" s="310"/>
      <c r="Q45" s="310"/>
      <c r="R45" s="310"/>
      <c r="S45" s="330"/>
    </row>
    <row r="46" spans="2:19" ht="20.25" customHeight="1">
      <c r="B46" s="278"/>
      <c r="C46" s="189"/>
      <c r="D46" s="229"/>
      <c r="E46" s="97"/>
      <c r="F46" s="124"/>
      <c r="G46" s="116">
        <f>IF(F46="",0,F46)</f>
        <v>0</v>
      </c>
      <c r="H46" s="117">
        <f>G46</f>
        <v>0</v>
      </c>
      <c r="I46" s="283">
        <f t="shared" si="4"/>
        <v>0</v>
      </c>
      <c r="J46" s="283"/>
      <c r="K46" s="284"/>
      <c r="M46" s="329"/>
      <c r="N46" s="310"/>
      <c r="O46" s="310"/>
      <c r="P46" s="310"/>
      <c r="Q46" s="310"/>
      <c r="R46" s="310"/>
      <c r="S46" s="330"/>
    </row>
    <row r="47" spans="2:19" ht="20.25" customHeight="1" thickBot="1">
      <c r="B47" s="278"/>
      <c r="C47" s="189"/>
      <c r="D47" s="229"/>
      <c r="E47" s="97"/>
      <c r="F47" s="124"/>
      <c r="G47" s="116">
        <f>IF(F47="",0,F47)</f>
        <v>0</v>
      </c>
      <c r="H47" s="117">
        <f>G47</f>
        <v>0</v>
      </c>
      <c r="I47" s="283">
        <f t="shared" si="4"/>
        <v>0</v>
      </c>
      <c r="J47" s="283"/>
      <c r="K47" s="284"/>
      <c r="M47" s="331"/>
      <c r="N47" s="332"/>
      <c r="O47" s="332"/>
      <c r="P47" s="332"/>
      <c r="Q47" s="332"/>
      <c r="R47" s="332"/>
      <c r="S47" s="333"/>
    </row>
    <row r="48" spans="2:11" ht="20.25" customHeight="1" thickTop="1">
      <c r="B48" s="278"/>
      <c r="C48" s="189"/>
      <c r="D48" s="229"/>
      <c r="E48" s="97"/>
      <c r="F48" s="124"/>
      <c r="G48" s="116">
        <f>IF(F48="",0,F48)</f>
        <v>0</v>
      </c>
      <c r="H48" s="117">
        <f>G48</f>
        <v>0</v>
      </c>
      <c r="I48" s="283">
        <f t="shared" si="4"/>
        <v>0</v>
      </c>
      <c r="J48" s="283"/>
      <c r="K48" s="284"/>
    </row>
    <row r="49" spans="2:11" ht="20.25" customHeight="1">
      <c r="B49" s="278"/>
      <c r="C49" s="189"/>
      <c r="D49" s="229"/>
      <c r="E49" s="94"/>
      <c r="F49" s="125"/>
      <c r="G49" s="118">
        <f>IF(F49="",0,F49)</f>
        <v>0</v>
      </c>
      <c r="H49" s="119">
        <f>G49</f>
        <v>0</v>
      </c>
      <c r="I49" s="324">
        <f t="shared" si="4"/>
        <v>0</v>
      </c>
      <c r="J49" s="324"/>
      <c r="K49" s="325"/>
    </row>
    <row r="50" spans="2:19" ht="20.25" customHeight="1" thickBot="1">
      <c r="B50" s="278"/>
      <c r="C50" s="189"/>
      <c r="D50" s="229"/>
      <c r="E50" s="100" t="s">
        <v>41</v>
      </c>
      <c r="F50" s="126"/>
      <c r="G50" s="127"/>
      <c r="H50" s="128"/>
      <c r="I50" s="281">
        <f t="shared" si="4"/>
        <v>0</v>
      </c>
      <c r="J50" s="281"/>
      <c r="K50" s="282"/>
      <c r="M50" s="157" t="s">
        <v>88</v>
      </c>
      <c r="N50" s="157"/>
      <c r="O50" s="157"/>
      <c r="P50" s="157"/>
      <c r="Q50" s="157"/>
      <c r="R50" s="157"/>
      <c r="S50" s="157"/>
    </row>
    <row r="51" spans="2:19" ht="20.25" customHeight="1" thickBot="1" thickTop="1">
      <c r="B51" s="278"/>
      <c r="C51" s="189"/>
      <c r="D51" s="229"/>
      <c r="E51" s="98" t="s">
        <v>1</v>
      </c>
      <c r="F51" s="99">
        <f>SUM(F41:F49)-F50</f>
        <v>218936</v>
      </c>
      <c r="G51" s="132">
        <f>SUM(G41:G49)-G50</f>
        <v>218195</v>
      </c>
      <c r="H51" s="108">
        <f>SUM(H41:H49)-H50</f>
        <v>179534</v>
      </c>
      <c r="I51" s="133" t="s">
        <v>36</v>
      </c>
      <c r="J51" s="158">
        <f>SUM(I41:K49)-I50</f>
        <v>616665</v>
      </c>
      <c r="K51" s="159"/>
      <c r="M51" s="157"/>
      <c r="N51" s="157"/>
      <c r="O51" s="157"/>
      <c r="P51" s="157"/>
      <c r="Q51" s="157"/>
      <c r="R51" s="157"/>
      <c r="S51" s="157"/>
    </row>
    <row r="52" spans="2:19" ht="35.25" customHeight="1" thickBot="1" thickTop="1">
      <c r="B52" s="160" t="s">
        <v>4</v>
      </c>
      <c r="C52" s="161"/>
      <c r="D52" s="161"/>
      <c r="E52" s="161"/>
      <c r="F52" s="134">
        <f>F36+F51</f>
        <v>218936</v>
      </c>
      <c r="G52" s="135">
        <f>G36+G51</f>
        <v>218195</v>
      </c>
      <c r="H52" s="136">
        <f>H36+H51</f>
        <v>179534</v>
      </c>
      <c r="I52" s="137" t="s">
        <v>37</v>
      </c>
      <c r="J52" s="245">
        <f>J36+J51</f>
        <v>616665</v>
      </c>
      <c r="K52" s="246"/>
      <c r="M52" s="157"/>
      <c r="N52" s="157"/>
      <c r="O52" s="157"/>
      <c r="P52" s="157"/>
      <c r="Q52" s="157"/>
      <c r="R52" s="157"/>
      <c r="S52" s="157"/>
    </row>
    <row r="53" spans="2:19" ht="32.25" customHeight="1" thickBot="1" thickTop="1">
      <c r="B53" s="205" t="s">
        <v>38</v>
      </c>
      <c r="C53" s="206"/>
      <c r="D53" s="206"/>
      <c r="E53" s="207"/>
      <c r="F53" s="242" t="s">
        <v>76</v>
      </c>
      <c r="G53" s="243"/>
      <c r="H53" s="244">
        <f>ROUNDDOWN(IF(J25=0,0,J52/J25),2)</f>
        <v>6776.53</v>
      </c>
      <c r="I53" s="244"/>
      <c r="J53" s="168" t="s">
        <v>50</v>
      </c>
      <c r="K53" s="169"/>
      <c r="M53" s="157"/>
      <c r="N53" s="157"/>
      <c r="O53" s="157"/>
      <c r="P53" s="157"/>
      <c r="Q53" s="157"/>
      <c r="R53" s="157"/>
      <c r="S53" s="157"/>
    </row>
    <row r="54" spans="2:19" ht="28.5" customHeight="1" thickBot="1" thickTop="1">
      <c r="B54" s="33"/>
      <c r="C54" s="33"/>
      <c r="D54" s="33"/>
      <c r="E54" s="33"/>
      <c r="F54" s="34"/>
      <c r="G54" s="34"/>
      <c r="H54" s="35"/>
      <c r="I54" s="36"/>
      <c r="J54" s="36"/>
      <c r="M54" s="157"/>
      <c r="N54" s="157"/>
      <c r="O54" s="157"/>
      <c r="P54" s="157"/>
      <c r="Q54" s="157"/>
      <c r="R54" s="157"/>
      <c r="S54" s="157"/>
    </row>
    <row r="55" spans="2:19" ht="27.75" customHeight="1">
      <c r="B55" s="186" t="s">
        <v>39</v>
      </c>
      <c r="C55" s="187"/>
      <c r="D55" s="187"/>
      <c r="E55" s="187"/>
      <c r="F55" s="138"/>
      <c r="G55" s="162" t="s">
        <v>50</v>
      </c>
      <c r="H55" s="163"/>
      <c r="M55" s="157"/>
      <c r="N55" s="157"/>
      <c r="O55" s="157"/>
      <c r="P55" s="157"/>
      <c r="Q55" s="157"/>
      <c r="R55" s="157"/>
      <c r="S55" s="157"/>
    </row>
    <row r="56" spans="2:19" ht="22.5" customHeight="1">
      <c r="B56" s="139"/>
      <c r="C56" s="16"/>
      <c r="D56" s="144" t="s">
        <v>6</v>
      </c>
      <c r="E56" s="154" t="s">
        <v>77</v>
      </c>
      <c r="F56" s="155"/>
      <c r="G56" s="155"/>
      <c r="H56" s="145">
        <f>J36/J25</f>
        <v>0</v>
      </c>
      <c r="M56" s="157"/>
      <c r="N56" s="157"/>
      <c r="O56" s="157"/>
      <c r="P56" s="157"/>
      <c r="Q56" s="157"/>
      <c r="R56" s="157"/>
      <c r="S56" s="157"/>
    </row>
    <row r="57" spans="2:19" ht="22.5" customHeight="1">
      <c r="B57" s="139"/>
      <c r="C57" s="16"/>
      <c r="D57" s="144" t="s">
        <v>7</v>
      </c>
      <c r="E57" s="154" t="s">
        <v>78</v>
      </c>
      <c r="F57" s="155"/>
      <c r="G57" s="155"/>
      <c r="H57" s="145">
        <f>J51/J40*0.6</f>
        <v>6851.833333333333</v>
      </c>
      <c r="M57" s="157"/>
      <c r="N57" s="157"/>
      <c r="O57" s="157"/>
      <c r="P57" s="157"/>
      <c r="Q57" s="157"/>
      <c r="R57" s="157"/>
      <c r="S57" s="157"/>
    </row>
    <row r="58" spans="2:19" ht="22.5" customHeight="1" thickBot="1">
      <c r="B58" s="139"/>
      <c r="C58" s="16"/>
      <c r="D58" s="147" t="s">
        <v>8</v>
      </c>
      <c r="E58" s="153" t="s">
        <v>79</v>
      </c>
      <c r="F58" s="153"/>
      <c r="G58" s="153"/>
      <c r="H58" s="146">
        <f>SUM(H56:H57)</f>
        <v>6851.833333333333</v>
      </c>
      <c r="M58" s="157"/>
      <c r="N58" s="157"/>
      <c r="O58" s="157"/>
      <c r="P58" s="157"/>
      <c r="Q58" s="157"/>
      <c r="R58" s="157"/>
      <c r="S58" s="157"/>
    </row>
    <row r="59" spans="2:19" ht="19.5" customHeight="1" thickBot="1">
      <c r="B59" s="140"/>
      <c r="C59" s="141"/>
      <c r="D59" s="141"/>
      <c r="E59" s="142"/>
      <c r="F59" s="141"/>
      <c r="G59" s="141"/>
      <c r="H59" s="143"/>
      <c r="M59" s="157"/>
      <c r="N59" s="157"/>
      <c r="O59" s="157"/>
      <c r="P59" s="157"/>
      <c r="Q59" s="157"/>
      <c r="R59" s="157"/>
      <c r="S59" s="157"/>
    </row>
    <row r="60" spans="9:19" ht="28.5" customHeight="1" thickBot="1">
      <c r="I60" s="23"/>
      <c r="J60" s="23"/>
      <c r="K60" s="23"/>
      <c r="L60" s="23"/>
      <c r="M60" s="157"/>
      <c r="N60" s="157"/>
      <c r="O60" s="157"/>
      <c r="P60" s="157"/>
      <c r="Q60" s="157"/>
      <c r="R60" s="157"/>
      <c r="S60" s="157"/>
    </row>
    <row r="61" spans="2:19" ht="16.5" customHeight="1">
      <c r="B61" s="170" t="s">
        <v>75</v>
      </c>
      <c r="C61" s="171"/>
      <c r="D61" s="171"/>
      <c r="E61" s="171"/>
      <c r="F61" s="171"/>
      <c r="G61" s="171"/>
      <c r="H61" s="172"/>
      <c r="M61" s="157"/>
      <c r="N61" s="157"/>
      <c r="O61" s="157"/>
      <c r="P61" s="157"/>
      <c r="Q61" s="157"/>
      <c r="R61" s="157"/>
      <c r="S61" s="157"/>
    </row>
    <row r="62" spans="2:19" ht="16.5" customHeight="1">
      <c r="B62" s="173"/>
      <c r="C62" s="174"/>
      <c r="D62" s="174"/>
      <c r="E62" s="174"/>
      <c r="F62" s="174"/>
      <c r="G62" s="174"/>
      <c r="H62" s="175"/>
      <c r="M62" s="157"/>
      <c r="N62" s="157"/>
      <c r="O62" s="157"/>
      <c r="P62" s="157"/>
      <c r="Q62" s="157"/>
      <c r="R62" s="157"/>
      <c r="S62" s="157"/>
    </row>
    <row r="63" spans="2:19" ht="13.5" customHeight="1">
      <c r="B63" s="173"/>
      <c r="C63" s="174"/>
      <c r="D63" s="174"/>
      <c r="E63" s="174"/>
      <c r="F63" s="174"/>
      <c r="G63" s="174"/>
      <c r="H63" s="175"/>
      <c r="M63" s="157"/>
      <c r="N63" s="157"/>
      <c r="O63" s="157"/>
      <c r="P63" s="157"/>
      <c r="Q63" s="157"/>
      <c r="R63" s="157"/>
      <c r="S63" s="157"/>
    </row>
    <row r="64" spans="2:19" ht="17.25" customHeight="1">
      <c r="B64" s="84"/>
      <c r="C64" s="37"/>
      <c r="D64" s="37"/>
      <c r="E64" s="37"/>
      <c r="F64" s="239">
        <f>ROUNDUP(IF($H$53&gt;$H$58,$H$53,$H$58),0)</f>
        <v>6852</v>
      </c>
      <c r="G64" s="166" t="s">
        <v>25</v>
      </c>
      <c r="H64" s="87"/>
      <c r="M64" s="157"/>
      <c r="N64" s="157"/>
      <c r="O64" s="157"/>
      <c r="P64" s="157"/>
      <c r="Q64" s="157"/>
      <c r="R64" s="157"/>
      <c r="S64" s="157"/>
    </row>
    <row r="65" spans="2:19" ht="14.25" customHeight="1" thickBot="1">
      <c r="B65" s="85"/>
      <c r="C65" s="86"/>
      <c r="D65" s="86"/>
      <c r="E65" s="86"/>
      <c r="F65" s="240"/>
      <c r="G65" s="167"/>
      <c r="H65" s="88"/>
      <c r="M65" s="157"/>
      <c r="N65" s="157"/>
      <c r="O65" s="157"/>
      <c r="P65" s="157"/>
      <c r="Q65" s="157"/>
      <c r="R65" s="157"/>
      <c r="S65" s="157"/>
    </row>
    <row r="66" spans="3:19" ht="27.75" customHeight="1" thickBot="1">
      <c r="C66" s="38"/>
      <c r="M66" s="157"/>
      <c r="N66" s="157"/>
      <c r="O66" s="157"/>
      <c r="P66" s="157"/>
      <c r="Q66" s="157"/>
      <c r="R66" s="157"/>
      <c r="S66" s="157"/>
    </row>
    <row r="67" spans="2:19" ht="31.5" customHeight="1">
      <c r="B67" s="180" t="s">
        <v>74</v>
      </c>
      <c r="C67" s="181"/>
      <c r="D67" s="181"/>
      <c r="E67" s="181"/>
      <c r="F67" s="181"/>
      <c r="G67" s="181"/>
      <c r="H67" s="181"/>
      <c r="I67" s="181"/>
      <c r="J67" s="181"/>
      <c r="K67" s="181"/>
      <c r="L67" s="182"/>
      <c r="M67" s="157"/>
      <c r="N67" s="157"/>
      <c r="O67" s="157"/>
      <c r="P67" s="157"/>
      <c r="Q67" s="157"/>
      <c r="R67" s="157"/>
      <c r="S67" s="157"/>
    </row>
    <row r="68" spans="2:19" ht="31.5" customHeight="1">
      <c r="B68" s="183"/>
      <c r="C68" s="184"/>
      <c r="D68" s="184"/>
      <c r="E68" s="184"/>
      <c r="F68" s="184"/>
      <c r="G68" s="184"/>
      <c r="H68" s="184"/>
      <c r="I68" s="184"/>
      <c r="J68" s="184"/>
      <c r="K68" s="184"/>
      <c r="L68" s="185"/>
      <c r="M68" s="157"/>
      <c r="N68" s="157"/>
      <c r="O68" s="157"/>
      <c r="P68" s="157"/>
      <c r="Q68" s="157"/>
      <c r="R68" s="157"/>
      <c r="S68" s="157"/>
    </row>
    <row r="69" spans="2:19" ht="17.25">
      <c r="B69" s="81"/>
      <c r="C69" s="16"/>
      <c r="D69" s="16"/>
      <c r="E69" s="39"/>
      <c r="F69" s="16"/>
      <c r="G69" s="16"/>
      <c r="H69" s="239">
        <f>ROUND(F64*0.6,0)</f>
        <v>4111</v>
      </c>
      <c r="I69" s="239"/>
      <c r="J69" s="176" t="s">
        <v>44</v>
      </c>
      <c r="K69" s="176"/>
      <c r="L69" s="177"/>
      <c r="M69" s="157"/>
      <c r="N69" s="157"/>
      <c r="O69" s="157"/>
      <c r="P69" s="157"/>
      <c r="Q69" s="157"/>
      <c r="R69" s="157"/>
      <c r="S69" s="157"/>
    </row>
    <row r="70" spans="2:19" ht="14.25" customHeight="1" thickBot="1">
      <c r="B70" s="82"/>
      <c r="C70" s="83"/>
      <c r="D70" s="83"/>
      <c r="E70" s="83"/>
      <c r="F70" s="83"/>
      <c r="G70" s="83"/>
      <c r="H70" s="240"/>
      <c r="I70" s="240"/>
      <c r="J70" s="178"/>
      <c r="K70" s="178"/>
      <c r="L70" s="179"/>
      <c r="M70" s="157"/>
      <c r="N70" s="157"/>
      <c r="O70" s="157"/>
      <c r="P70" s="157"/>
      <c r="Q70" s="157"/>
      <c r="R70" s="157"/>
      <c r="S70" s="157"/>
    </row>
    <row r="71" spans="2:12" ht="13.5">
      <c r="B71" s="16"/>
      <c r="C71" s="16"/>
      <c r="D71" s="16"/>
      <c r="E71" s="16"/>
      <c r="F71" s="16"/>
      <c r="G71" s="16"/>
      <c r="H71" s="16"/>
      <c r="I71" s="16"/>
      <c r="J71" s="16"/>
      <c r="K71" s="16"/>
      <c r="L71" s="16"/>
    </row>
    <row r="73" spans="13:14" ht="13.5">
      <c r="M73" s="3"/>
      <c r="N73" s="3"/>
    </row>
    <row r="74" spans="13:14" ht="13.5">
      <c r="M74" s="16"/>
      <c r="N74" s="16"/>
    </row>
    <row r="79" spans="14:16" ht="13.5">
      <c r="N79" s="51" t="s">
        <v>60</v>
      </c>
      <c r="O79" s="156">
        <v>43959</v>
      </c>
      <c r="P79" s="156"/>
    </row>
    <row r="81" spans="7:16" ht="13.5">
      <c r="G81" s="152" t="s">
        <v>46</v>
      </c>
      <c r="H81" s="152"/>
      <c r="I81" s="152"/>
      <c r="J81" s="148" t="s">
        <v>47</v>
      </c>
      <c r="K81" s="253"/>
      <c r="L81" s="253"/>
      <c r="M81" s="253"/>
      <c r="N81" s="149"/>
      <c r="O81" s="148" t="s">
        <v>45</v>
      </c>
      <c r="P81" s="149"/>
    </row>
    <row r="82" spans="7:16" ht="13.5">
      <c r="G82" s="152"/>
      <c r="H82" s="152"/>
      <c r="I82" s="152"/>
      <c r="J82" s="150"/>
      <c r="K82" s="254"/>
      <c r="L82" s="254"/>
      <c r="M82" s="254"/>
      <c r="N82" s="151"/>
      <c r="O82" s="150"/>
      <c r="P82" s="151"/>
    </row>
    <row r="83" spans="7:16" ht="18.75" customHeight="1">
      <c r="G83" s="228"/>
      <c r="H83" s="228"/>
      <c r="I83" s="228"/>
      <c r="J83" s="285"/>
      <c r="K83" s="286"/>
      <c r="L83" s="286"/>
      <c r="M83" s="286"/>
      <c r="N83" s="287"/>
      <c r="O83" s="247"/>
      <c r="P83" s="248"/>
    </row>
    <row r="84" spans="7:16" ht="18.75" customHeight="1">
      <c r="G84" s="228"/>
      <c r="H84" s="228"/>
      <c r="I84" s="228"/>
      <c r="J84" s="288"/>
      <c r="K84" s="289"/>
      <c r="L84" s="289"/>
      <c r="M84" s="289"/>
      <c r="N84" s="290"/>
      <c r="O84" s="249"/>
      <c r="P84" s="250"/>
    </row>
    <row r="85" spans="7:16" ht="18.75" customHeight="1">
      <c r="G85" s="228"/>
      <c r="H85" s="228"/>
      <c r="I85" s="228"/>
      <c r="J85" s="288"/>
      <c r="K85" s="289"/>
      <c r="L85" s="289"/>
      <c r="M85" s="289"/>
      <c r="N85" s="290"/>
      <c r="O85" s="249"/>
      <c r="P85" s="250"/>
    </row>
    <row r="86" spans="7:16" ht="18.75" customHeight="1">
      <c r="G86" s="228"/>
      <c r="H86" s="228"/>
      <c r="I86" s="228"/>
      <c r="J86" s="291"/>
      <c r="K86" s="292"/>
      <c r="L86" s="292"/>
      <c r="M86" s="292"/>
      <c r="N86" s="293"/>
      <c r="O86" s="251"/>
      <c r="P86" s="252"/>
    </row>
    <row r="88" ht="13.5">
      <c r="C88" s="76"/>
    </row>
    <row r="90" spans="10:14" ht="13.5" customHeight="1">
      <c r="J90" s="230" t="s">
        <v>87</v>
      </c>
      <c r="K90" s="231"/>
      <c r="L90" s="231"/>
      <c r="M90" s="231"/>
      <c r="N90" s="232"/>
    </row>
    <row r="91" spans="10:14" ht="13.5">
      <c r="J91" s="233"/>
      <c r="K91" s="234"/>
      <c r="L91" s="234"/>
      <c r="M91" s="234"/>
      <c r="N91" s="235"/>
    </row>
    <row r="92" spans="2:14" ht="13.5" customHeight="1">
      <c r="B92" s="225" t="s">
        <v>51</v>
      </c>
      <c r="C92" s="225"/>
      <c r="D92" s="225"/>
      <c r="E92" s="225"/>
      <c r="F92" s="225"/>
      <c r="G92" s="225"/>
      <c r="H92" s="225"/>
      <c r="I92" s="40"/>
      <c r="J92" s="233"/>
      <c r="K92" s="234"/>
      <c r="L92" s="234"/>
      <c r="M92" s="234"/>
      <c r="N92" s="235"/>
    </row>
    <row r="93" spans="2:14" ht="13.5">
      <c r="B93" s="225"/>
      <c r="C93" s="225"/>
      <c r="D93" s="225"/>
      <c r="E93" s="225"/>
      <c r="F93" s="225"/>
      <c r="G93" s="225"/>
      <c r="H93" s="225"/>
      <c r="I93" s="23"/>
      <c r="J93" s="233"/>
      <c r="K93" s="234"/>
      <c r="L93" s="234"/>
      <c r="M93" s="234"/>
      <c r="N93" s="235"/>
    </row>
    <row r="94" spans="2:14" ht="13.5">
      <c r="B94" s="225"/>
      <c r="C94" s="225"/>
      <c r="D94" s="225"/>
      <c r="E94" s="225"/>
      <c r="F94" s="225"/>
      <c r="G94" s="225"/>
      <c r="H94" s="225"/>
      <c r="J94" s="236"/>
      <c r="K94" s="237"/>
      <c r="L94" s="237"/>
      <c r="M94" s="237"/>
      <c r="N94" s="238"/>
    </row>
    <row r="264" ht="13.5">
      <c r="B264" s="1">
        <v>7</v>
      </c>
    </row>
  </sheetData>
  <sheetProtection password="9068" sheet="1" formatCells="0" selectLockedCells="1"/>
  <mergeCells count="96">
    <mergeCell ref="M44:S47"/>
    <mergeCell ref="I26:K26"/>
    <mergeCell ref="I34:K34"/>
    <mergeCell ref="I33:K33"/>
    <mergeCell ref="I32:K32"/>
    <mergeCell ref="I31:K31"/>
    <mergeCell ref="I30:K30"/>
    <mergeCell ref="I29:K29"/>
    <mergeCell ref="I41:K41"/>
    <mergeCell ref="I44:K44"/>
    <mergeCell ref="I50:K50"/>
    <mergeCell ref="I49:K49"/>
    <mergeCell ref="I48:K48"/>
    <mergeCell ref="I47:K47"/>
    <mergeCell ref="I46:K46"/>
    <mergeCell ref="I45:K45"/>
    <mergeCell ref="W25:X25"/>
    <mergeCell ref="W26:W36"/>
    <mergeCell ref="W37:AA43"/>
    <mergeCell ref="O34:O35"/>
    <mergeCell ref="P34:P35"/>
    <mergeCell ref="Q32:S33"/>
    <mergeCell ref="P30:P31"/>
    <mergeCell ref="Q30:S31"/>
    <mergeCell ref="M37:S42"/>
    <mergeCell ref="N34:N35"/>
    <mergeCell ref="I43:K43"/>
    <mergeCell ref="I42:K42"/>
    <mergeCell ref="I28:K28"/>
    <mergeCell ref="I27:K27"/>
    <mergeCell ref="J83:N86"/>
    <mergeCell ref="B37:B51"/>
    <mergeCell ref="C37:C51"/>
    <mergeCell ref="J40:K40"/>
    <mergeCell ref="I37:K38"/>
    <mergeCell ref="F64:F65"/>
    <mergeCell ref="F1:K1"/>
    <mergeCell ref="F4:G4"/>
    <mergeCell ref="F6:H6"/>
    <mergeCell ref="I22:J22"/>
    <mergeCell ref="I21:K21"/>
    <mergeCell ref="D26:D36"/>
    <mergeCell ref="B22:E22"/>
    <mergeCell ref="B23:B36"/>
    <mergeCell ref="J36:K36"/>
    <mergeCell ref="I35:K35"/>
    <mergeCell ref="O83:P86"/>
    <mergeCell ref="J81:N82"/>
    <mergeCell ref="M18:N18"/>
    <mergeCell ref="M17:N17"/>
    <mergeCell ref="F22:H22"/>
    <mergeCell ref="N30:N31"/>
    <mergeCell ref="M29:P29"/>
    <mergeCell ref="O32:O33"/>
    <mergeCell ref="M23:S28"/>
    <mergeCell ref="Q29:S29"/>
    <mergeCell ref="B92:H94"/>
    <mergeCell ref="J25:K25"/>
    <mergeCell ref="G83:I86"/>
    <mergeCell ref="D41:D51"/>
    <mergeCell ref="J90:N94"/>
    <mergeCell ref="H69:I70"/>
    <mergeCell ref="D25:E25"/>
    <mergeCell ref="F53:G53"/>
    <mergeCell ref="H53:I53"/>
    <mergeCell ref="J52:K52"/>
    <mergeCell ref="D37:E38"/>
    <mergeCell ref="D39:E39"/>
    <mergeCell ref="D40:E40"/>
    <mergeCell ref="B53:E53"/>
    <mergeCell ref="G8:M9"/>
    <mergeCell ref="M21:S22"/>
    <mergeCell ref="Q34:S35"/>
    <mergeCell ref="J39:K39"/>
    <mergeCell ref="D23:E24"/>
    <mergeCell ref="O30:O31"/>
    <mergeCell ref="P32:P33"/>
    <mergeCell ref="G64:G65"/>
    <mergeCell ref="J53:K53"/>
    <mergeCell ref="B61:H63"/>
    <mergeCell ref="J69:L70"/>
    <mergeCell ref="B67:L68"/>
    <mergeCell ref="B55:E55"/>
    <mergeCell ref="C23:C36"/>
    <mergeCell ref="I23:K24"/>
    <mergeCell ref="N32:N33"/>
    <mergeCell ref="O81:P82"/>
    <mergeCell ref="G81:I82"/>
    <mergeCell ref="E58:G58"/>
    <mergeCell ref="E56:G56"/>
    <mergeCell ref="O79:P79"/>
    <mergeCell ref="M50:S70"/>
    <mergeCell ref="J51:K51"/>
    <mergeCell ref="B52:E52"/>
    <mergeCell ref="E57:G57"/>
    <mergeCell ref="G55:H55"/>
  </mergeCells>
  <conditionalFormatting sqref="F25">
    <cfRule type="expression" priority="14" dxfId="2" stopIfTrue="1">
      <formula>$O$34&gt;0</formula>
    </cfRule>
  </conditionalFormatting>
  <conditionalFormatting sqref="G25">
    <cfRule type="expression" priority="13" dxfId="2" stopIfTrue="1">
      <formula>$O$32&gt;0</formula>
    </cfRule>
  </conditionalFormatting>
  <conditionalFormatting sqref="H25">
    <cfRule type="expression" priority="12" dxfId="2" stopIfTrue="1">
      <formula>$O$30&gt;0</formula>
    </cfRule>
  </conditionalFormatting>
  <conditionalFormatting sqref="Y25">
    <cfRule type="expression" priority="7" dxfId="2" stopIfTrue="1">
      <formula>$O$34&gt;0</formula>
    </cfRule>
  </conditionalFormatting>
  <conditionalFormatting sqref="Z25">
    <cfRule type="expression" priority="6" dxfId="2" stopIfTrue="1">
      <formula>$O$32&gt;0</formula>
    </cfRule>
  </conditionalFormatting>
  <conditionalFormatting sqref="AA25">
    <cfRule type="expression" priority="5" dxfId="2" stopIfTrue="1">
      <formula>$O$30&gt;0</formula>
    </cfRule>
  </conditionalFormatting>
  <conditionalFormatting sqref="V68">
    <cfRule type="expression" priority="17" dxfId="8" stopIfTrue="1">
      <formula>$M$50&lt;&gt;""</formula>
    </cfRule>
  </conditionalFormatting>
  <conditionalFormatting sqref="M50:S70">
    <cfRule type="expression" priority="1" dxfId="0" stopIfTrue="1">
      <formula>$M$50&lt;&gt;""</formula>
    </cfRule>
  </conditionalFormatting>
  <dataValidations count="5">
    <dataValidation allowBlank="1" showInputMessage="1" showErrorMessage="1" imeMode="off" sqref="H25:H34 F24:G34 O30:O35 F40:H50 F8 G21 O79:P79 Y25:AA34"/>
    <dataValidation allowBlank="1" showInputMessage="1" showErrorMessage="1" imeMode="on" sqref="H20:J20 E26:E34 F4:F7 F23:H23 Q30:S35 E41:E50 X26:X34 J83"/>
    <dataValidation type="list" allowBlank="1" showInputMessage="1" showErrorMessage="1" imeMode="on" sqref="I21">
      <formula1>"常　用,日　雇"</formula1>
    </dataValidation>
    <dataValidation type="list" allowBlank="1" showInputMessage="1" showErrorMessage="1" imeMode="on" sqref="K22">
      <formula1>"1,2,3,4,5,6,7,8,9,10,11,12,13,14,15,16,17,18,19,20,21,22,23,24,25,26,27,月末"</formula1>
    </dataValidation>
    <dataValidation type="whole" allowBlank="1" showInputMessage="1" showErrorMessage="1" error="正の数を入力" imeMode="off" sqref="F35:H35 Y35:AA35">
      <formula1>0</formula1>
      <formula2>10000000</formula2>
    </dataValidation>
  </dataValidations>
  <printOptions/>
  <pageMargins left="0.7874015748031497" right="0.11811023622047245" top="0.35433070866141736" bottom="0.2755905511811024" header="0.1968503937007874" footer="0.11811023622047245"/>
  <pageSetup horizontalDpi="300" verticalDpi="300" orientation="portrait" paperSize="9" scale="50" r:id="rId4"/>
  <headerFooter alignWithMargins="0">
    <oddFooter>&amp;L&amp;B 機密&amp;B&amp;C&amp;D&amp;R&amp;P ページ</oddFooter>
  </headerFooter>
  <ignoredErrors>
    <ignoredError sqref="F51:H51" formulaRange="1"/>
    <ignoredError sqref="G45:H49 G26:H34 Z35"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BH：ビジネスヘルパー　中川和美</dc:creator>
  <cp:keywords/>
  <dc:description/>
  <cp:lastModifiedBy>PC811</cp:lastModifiedBy>
  <cp:lastPrinted>2020-05-11T01:53:22Z</cp:lastPrinted>
  <dcterms:created xsi:type="dcterms:W3CDTF">2001-10-12T02:32:15Z</dcterms:created>
  <dcterms:modified xsi:type="dcterms:W3CDTF">2020-05-11T01:53:32Z</dcterms:modified>
  <cp:category/>
  <cp:version/>
  <cp:contentType/>
  <cp:contentStatus/>
</cp:coreProperties>
</file>